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1.xml" ContentType="application/vnd.openxmlformats-officedocument.themeOverrid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2.xml" ContentType="application/vnd.openxmlformats-officedocument.themeOverrid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theme/themeOverride3.xml" ContentType="application/vnd.openxmlformats-officedocument.themeOverrid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theme/themeOverride4.xml" ContentType="application/vnd.openxmlformats-officedocument.themeOverrid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theme/themeOverride5.xml" ContentType="application/vnd.openxmlformats-officedocument.themeOverrid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theme/themeOverride6.xml" ContentType="application/vnd.openxmlformats-officedocument.themeOverrid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theme/themeOverride7.xml" ContentType="application/vnd.openxmlformats-officedocument.themeOverrid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theme/themeOverride8.xml" ContentType="application/vnd.openxmlformats-officedocument.themeOverrid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theme/themeOverride9.xml" ContentType="application/vnd.openxmlformats-officedocument.themeOverrid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theme/themeOverride10.xml" ContentType="application/vnd.openxmlformats-officedocument.themeOverrid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pivotTables/pivotTable7.xml" ContentType="application/vnd.openxmlformats-officedocument.spreadsheetml.pivotTable+xml"/>
  <Override PartName="/xl/pivotTables/pivotTable8.xml" ContentType="application/vnd.openxmlformats-officedocument.spreadsheetml.pivotTable+xml"/>
  <Override PartName="/xl/pivotTables/pivotTable9.xml" ContentType="application/vnd.openxmlformats-officedocument.spreadsheetml.pivotTable+xml"/>
  <Override PartName="/xl/pivotTables/pivotTable10.xml" ContentType="application/vnd.openxmlformats-officedocument.spreadsheetml.pivotTable+xml"/>
  <Override PartName="/xl/pivotTables/pivotTable11.xml" ContentType="application/vnd.openxmlformats-officedocument.spreadsheetml.pivotTable+xml"/>
  <Override PartName="/xl/pivotTables/pivotTable12.xml" ContentType="application/vnd.openxmlformats-officedocument.spreadsheetml.pivotTable+xml"/>
  <Override PartName="/xl/pivotTables/pivotTable13.xml" ContentType="application/vnd.openxmlformats-officedocument.spreadsheetml.pivotTable+xml"/>
  <Override PartName="/xl/pivotTables/pivotTable14.xml" ContentType="application/vnd.openxmlformats-officedocument.spreadsheetml.pivotTable+xml"/>
  <Override PartName="/xl/drawings/drawing2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theme/themeOverride11.xml" ContentType="application/vnd.openxmlformats-officedocument.themeOverrid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theme/themeOverride12.xml" ContentType="application/vnd.openxmlformats-officedocument.themeOverrid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theme/themeOverride13.xml" ContentType="application/vnd.openxmlformats-officedocument.themeOverrid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theme/themeOverride14.xml" ContentType="application/vnd.openxmlformats-officedocument.themeOverrid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theme/themeOverride15.xml" ContentType="application/vnd.openxmlformats-officedocument.themeOverrid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theme/themeOverride16.xml" ContentType="application/vnd.openxmlformats-officedocument.themeOverrid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theme/themeOverride17.xml" ContentType="application/vnd.openxmlformats-officedocument.themeOverrid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theme/themeOverride18.xml" ContentType="application/vnd.openxmlformats-officedocument.themeOverrid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theme/themeOverride19.xml" ContentType="application/vnd.openxmlformats-officedocument.themeOverrid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theme/themeOverride20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\\sv-dorg\sharede\Personals\RelCiut\pdelpozo\Desktop\"/>
    </mc:Choice>
  </mc:AlternateContent>
  <bookViews>
    <workbookView xWindow="-120" yWindow="-120" windowWidth="29040" windowHeight="17640"/>
  </bookViews>
  <sheets>
    <sheet name="BD" sheetId="1" r:id="rId1"/>
    <sheet name="Resum Despesa" sheetId="4" r:id="rId2"/>
    <sheet name="tablas" sheetId="2" state="hidden" r:id="rId3"/>
  </sheets>
  <calcPr calcId="191029"/>
  <pivotCaches>
    <pivotCache cacheId="1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Z1" i="2" l="1"/>
  <c r="K14" i="2"/>
  <c r="BT1" i="2"/>
  <c r="BN1" i="2"/>
  <c r="BH1" i="2"/>
  <c r="BB1" i="2"/>
  <c r="AV1" i="2"/>
  <c r="AP1" i="2"/>
  <c r="AJ1" i="2"/>
  <c r="AD1" i="2"/>
  <c r="X1" i="2"/>
  <c r="R1" i="2"/>
  <c r="K5" i="2"/>
  <c r="K6" i="2"/>
  <c r="K7" i="2"/>
  <c r="K8" i="2"/>
  <c r="K9" i="2"/>
  <c r="K10" i="2"/>
  <c r="K11" i="2"/>
  <c r="K12" i="2"/>
  <c r="K13" i="2"/>
  <c r="K4" i="2"/>
  <c r="D5" i="2"/>
  <c r="D6" i="2"/>
  <c r="D7" i="2"/>
  <c r="D8" i="2"/>
  <c r="D4" i="2"/>
  <c r="CA1" i="2"/>
  <c r="L14" i="2"/>
  <c r="M14" i="2"/>
  <c r="M9" i="2"/>
  <c r="BO1" i="2"/>
  <c r="M11" i="2"/>
  <c r="L7" i="2"/>
  <c r="B27" i="2"/>
  <c r="BC1" i="2"/>
  <c r="L9" i="2"/>
  <c r="M12" i="2"/>
  <c r="L5" i="2"/>
  <c r="L6" i="2"/>
  <c r="F4" i="2"/>
  <c r="F8" i="2"/>
  <c r="L10" i="2"/>
  <c r="S1" i="2"/>
  <c r="L12" i="2"/>
  <c r="L4" i="2"/>
  <c r="M4" i="2"/>
  <c r="AW1" i="2"/>
  <c r="E7" i="2"/>
  <c r="AE1" i="2"/>
  <c r="BU1" i="2"/>
  <c r="M5" i="2"/>
  <c r="M10" i="2"/>
  <c r="AQ1" i="2"/>
  <c r="M7" i="2"/>
  <c r="AK1" i="2"/>
  <c r="L11" i="2"/>
  <c r="Y1" i="2"/>
  <c r="F5" i="2"/>
  <c r="E8" i="2"/>
  <c r="E4" i="2"/>
  <c r="M13" i="2"/>
  <c r="BI1" i="2"/>
  <c r="E5" i="2"/>
  <c r="E6" i="2"/>
  <c r="F7" i="2"/>
  <c r="L13" i="2"/>
  <c r="L8" i="2"/>
  <c r="M6" i="2"/>
  <c r="M8" i="2"/>
  <c r="F6" i="2"/>
</calcChain>
</file>

<file path=xl/sharedStrings.xml><?xml version="1.0" encoding="utf-8"?>
<sst xmlns="http://schemas.openxmlformats.org/spreadsheetml/2006/main" count="408" uniqueCount="103">
  <si>
    <t>Nom de la campanya</t>
  </si>
  <si>
    <t>Suport de difusió</t>
  </si>
  <si>
    <t>Mitjà</t>
  </si>
  <si>
    <t>Despesa</t>
  </si>
  <si>
    <t>Explicació</t>
  </si>
  <si>
    <t>Promoció de la ciutat</t>
  </si>
  <si>
    <t>Suma de Despesa</t>
  </si>
  <si>
    <t>Suma de Despesa2</t>
  </si>
  <si>
    <t>Alpha Publicitat</t>
  </si>
  <si>
    <t>Anunci a una plana</t>
  </si>
  <si>
    <t>Abacus SCCL</t>
  </si>
  <si>
    <t>Publicitat de la Festa Major de St. Vicenç</t>
  </si>
  <si>
    <t>Anunci a la revista digital i banner al web</t>
  </si>
  <si>
    <t>Mollet Viu</t>
  </si>
  <si>
    <t>Promoció cultural</t>
  </si>
  <si>
    <t>Anunci 1/2 plana Som Mollet</t>
  </si>
  <si>
    <t>Publicitat de la Mostra Internacional de Titelles</t>
  </si>
  <si>
    <t>Anunci 1/2 plana</t>
  </si>
  <si>
    <t>Línia Vallès</t>
  </si>
  <si>
    <t>Anunci 5x2</t>
  </si>
  <si>
    <t>9 Nou</t>
  </si>
  <si>
    <t>Anunci 1 plana i banner dos setmanes</t>
  </si>
  <si>
    <t>Participació Ciutadana</t>
  </si>
  <si>
    <t>Anunci 1 plana Som Mollet</t>
  </si>
  <si>
    <t>Mollet, el teu barri</t>
  </si>
  <si>
    <t>Promoció comercial</t>
  </si>
  <si>
    <t>Anunci 1 plana i megabanner Som Granollers</t>
  </si>
  <si>
    <t>Mollet és Fira</t>
  </si>
  <si>
    <t>Anunci 1 plana i megabanner Som Mollet i Mollet a Mà</t>
  </si>
  <si>
    <t xml:space="preserve">Opi </t>
  </si>
  <si>
    <t>Mollet Music Festival</t>
  </si>
  <si>
    <t>Anunci d'una plana en paper</t>
  </si>
  <si>
    <t>El Periodico</t>
  </si>
  <si>
    <t>Anunci d'una plana al Som Mollet i Som Granollers</t>
  </si>
  <si>
    <t>Anunci mitja plana</t>
  </si>
  <si>
    <t>Falca a Ràdio FlaixFM</t>
  </si>
  <si>
    <t>FlaixBac</t>
  </si>
  <si>
    <t>Anunci d'una plana al Som Mollet i banner</t>
  </si>
  <si>
    <t>Festa Major d'estiu</t>
  </si>
  <si>
    <t>Anunci 1 plana i banner al web dos setmanes</t>
  </si>
  <si>
    <t>Anunci de mitja plana</t>
  </si>
  <si>
    <t>Banderoles de Festa Major</t>
  </si>
  <si>
    <t>Publiservei</t>
  </si>
  <si>
    <t>Difusió acte institucional 11 de setembre</t>
  </si>
  <si>
    <t xml:space="preserve">Fira d'Artesans </t>
  </si>
  <si>
    <t>Anunci 1/2 plana Som Granollers i banner</t>
  </si>
  <si>
    <t>Sona Mollet</t>
  </si>
  <si>
    <t>Anunci 1 plana Som Granollers i banner</t>
  </si>
  <si>
    <t>Anunci mòdul 5x2</t>
  </si>
  <si>
    <t>Falca Rac105 i Rac1</t>
  </si>
  <si>
    <t>Rac105 i Rac1</t>
  </si>
  <si>
    <t>Anunci 1 plana i banner</t>
  </si>
  <si>
    <t xml:space="preserve">Anunci1/2 plana </t>
  </si>
  <si>
    <t>Ofrena Floral Lluis Companys</t>
  </si>
  <si>
    <t xml:space="preserve">Anunci 1 plana </t>
  </si>
  <si>
    <t>Procès participatiu pressupost 2023 al Som Mollet</t>
  </si>
  <si>
    <t>Anunci 1 plana</t>
  </si>
  <si>
    <t>Difusió del programa Arts i Escena Mollet a Mà</t>
  </si>
  <si>
    <t>Promoció institucional</t>
  </si>
  <si>
    <t>Difusió actes 25 N</t>
  </si>
  <si>
    <t>Difusió de la 1a Festa de la Infància</t>
  </si>
  <si>
    <t xml:space="preserve">Festa infàcia </t>
  </si>
  <si>
    <t>Anunci de 1/2 plana</t>
  </si>
  <si>
    <t>Acte de presentació Textos 6, Centre d'Estudis per la Democràcia, Jordi Solé Tura</t>
  </si>
  <si>
    <t>Promoció del projecte Sentim-nos BÉ</t>
  </si>
  <si>
    <t>Aparicions d'informacions diverses relacionades amb el projecte i difusió del mateix.</t>
  </si>
  <si>
    <t>Vallès Visió</t>
  </si>
  <si>
    <t>difusió de l'atenció presencial del projecte Sentim-nos BÉ Mollet a Mà</t>
  </si>
  <si>
    <t>difusió de l'atenció presencial del projecte Sentim-nos BÉ Som Mollet</t>
  </si>
  <si>
    <t>Difusió de la campanya compra a Mollet Mollet a Mà</t>
  </si>
  <si>
    <t xml:space="preserve">Difusió de la campanya compra a Mollet </t>
  </si>
  <si>
    <t>Difusió de la campanya compra a Mollet al Som Mollet</t>
  </si>
  <si>
    <t>Difusió del programa Arts i Escena Som Mollet</t>
  </si>
  <si>
    <t>Difusió de la programació de Nadal al Som Mollet</t>
  </si>
  <si>
    <t>Difusió del centenari de Joan Abelló al Som Mollet</t>
  </si>
  <si>
    <t>Difusió del centenari de Joan Abelló</t>
  </si>
  <si>
    <t>Anunci mitja plana en paper</t>
  </si>
  <si>
    <t>Anunci 1 plana en paper</t>
  </si>
  <si>
    <t>Difusió de Mollet Solar</t>
  </si>
  <si>
    <t>Programa especial de televisió</t>
  </si>
  <si>
    <t>Programa especial per donar a conèixer el Sona Mollet</t>
  </si>
  <si>
    <t>Mes</t>
  </si>
  <si>
    <t>gener</t>
  </si>
  <si>
    <t>abril</t>
  </si>
  <si>
    <t>maig</t>
  </si>
  <si>
    <t>juny</t>
  </si>
  <si>
    <t>juliol</t>
  </si>
  <si>
    <t>agost</t>
  </si>
  <si>
    <t>setembre</t>
  </si>
  <si>
    <t>octubre</t>
  </si>
  <si>
    <t>novembre</t>
  </si>
  <si>
    <t>nov-des</t>
  </si>
  <si>
    <t>desembre</t>
  </si>
  <si>
    <t>Total general</t>
  </si>
  <si>
    <t>Banderoles de la Mostra Internacional de Titelles</t>
  </si>
  <si>
    <t>Nivell Publicitari</t>
  </si>
  <si>
    <t>Banderoles de la Festa de l'Esport al Carrer</t>
  </si>
  <si>
    <t>Publicitat al carrer de la Festa de l'Esport al Carrer</t>
  </si>
  <si>
    <t>Publicitat al carrer de la Mostra Internacional de Titelles</t>
  </si>
  <si>
    <t>Banderoles</t>
  </si>
  <si>
    <t>Disusió exterior del Nadal</t>
  </si>
  <si>
    <t>Banderoles 11 de Setembre</t>
  </si>
  <si>
    <t>Etiquetas de fila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</si>
</sst>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€&quot;_-;\-* #,##0.00\ &quot;€&quot;_-;_-* &quot;-&quot;??\ &quot;€&quot;_-;_-@_-"/>
    <numFmt numFmtId="164" formatCode="#,##0.00\ &quot;€&quot;"/>
    <numFmt numFmtId="165" formatCode="_-* #,##0\ &quot;€&quot;_-;\-* #,##0\ &quot;€&quot;_-;_-* &quot;-&quot;??\ &quot;€&quot;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 Black"/>
      <family val="2"/>
    </font>
    <font>
      <sz val="10"/>
      <name val="Arial"/>
      <family val="2"/>
    </font>
    <font>
      <sz val="9"/>
      <color theme="1"/>
      <name val="Arial Black"/>
    </font>
    <font>
      <b/>
      <sz val="9"/>
      <color theme="1"/>
      <name val="Arial Black"/>
    </font>
    <font>
      <sz val="10"/>
      <color theme="1"/>
      <name val="Arial"/>
    </font>
  </fonts>
  <fills count="8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</fills>
  <borders count="6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 style="thin">
        <color theme="5" tint="0.3999755851924192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1">
    <xf numFmtId="0" fontId="0" fillId="0" borderId="0" xfId="0"/>
    <xf numFmtId="0" fontId="2" fillId="2" borderId="0" xfId="0" applyFont="1" applyFill="1" applyAlignment="1">
      <alignment horizontal="left" vertical="center"/>
    </xf>
    <xf numFmtId="0" fontId="4" fillId="0" borderId="0" xfId="0" applyFont="1"/>
    <xf numFmtId="165" fontId="4" fillId="0" borderId="0" xfId="0" applyNumberFormat="1" applyFont="1"/>
    <xf numFmtId="9" fontId="4" fillId="0" borderId="0" xfId="0" applyNumberFormat="1" applyFont="1"/>
    <xf numFmtId="9" fontId="4" fillId="0" borderId="0" xfId="2" applyFont="1"/>
    <xf numFmtId="0" fontId="0" fillId="3" borderId="0" xfId="0" applyFill="1"/>
    <xf numFmtId="0" fontId="3" fillId="4" borderId="1" xfId="0" applyFont="1" applyFill="1" applyBorder="1" applyAlignment="1">
      <alignment vertical="center"/>
    </xf>
    <xf numFmtId="0" fontId="3" fillId="4" borderId="2" xfId="0" applyFont="1" applyFill="1" applyBorder="1" applyAlignment="1">
      <alignment vertical="center" wrapText="1"/>
    </xf>
    <xf numFmtId="164" fontId="3" fillId="4" borderId="2" xfId="1" applyNumberFormat="1" applyFont="1" applyFill="1" applyBorder="1" applyAlignment="1">
      <alignment vertical="center"/>
    </xf>
    <xf numFmtId="0" fontId="3" fillId="4" borderId="2" xfId="0" applyFont="1" applyFill="1" applyBorder="1" applyAlignment="1">
      <alignment vertical="center"/>
    </xf>
    <xf numFmtId="0" fontId="5" fillId="4" borderId="2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vertical="center"/>
    </xf>
    <xf numFmtId="0" fontId="5" fillId="4" borderId="2" xfId="0" applyFont="1" applyFill="1" applyBorder="1" applyAlignment="1">
      <alignment vertical="center"/>
    </xf>
    <xf numFmtId="164" fontId="5" fillId="4" borderId="2" xfId="1" applyNumberFormat="1" applyFont="1" applyFill="1" applyBorder="1" applyAlignment="1">
      <alignment vertical="center"/>
    </xf>
    <xf numFmtId="0" fontId="3" fillId="4" borderId="3" xfId="0" applyFont="1" applyFill="1" applyBorder="1" applyAlignment="1">
      <alignment vertical="center"/>
    </xf>
    <xf numFmtId="0" fontId="3" fillId="4" borderId="4" xfId="0" applyFont="1" applyFill="1" applyBorder="1" applyAlignment="1">
      <alignment vertical="center" wrapText="1"/>
    </xf>
    <xf numFmtId="0" fontId="3" fillId="4" borderId="4" xfId="0" applyFont="1" applyFill="1" applyBorder="1" applyAlignment="1">
      <alignment vertical="center"/>
    </xf>
    <xf numFmtId="164" fontId="3" fillId="4" borderId="4" xfId="1" applyNumberFormat="1" applyFont="1" applyFill="1" applyBorder="1" applyAlignment="1">
      <alignment vertical="center"/>
    </xf>
    <xf numFmtId="0" fontId="5" fillId="4" borderId="4" xfId="0" applyFont="1" applyFill="1" applyBorder="1" applyAlignment="1">
      <alignment vertical="center"/>
    </xf>
    <xf numFmtId="0" fontId="5" fillId="4" borderId="2" xfId="0" applyFont="1" applyFill="1" applyBorder="1"/>
    <xf numFmtId="0" fontId="3" fillId="4" borderId="2" xfId="0" applyFont="1" applyFill="1" applyBorder="1"/>
    <xf numFmtId="0" fontId="3" fillId="4" borderId="5" xfId="0" applyFont="1" applyFill="1" applyBorder="1" applyAlignment="1">
      <alignment vertical="center" wrapText="1"/>
    </xf>
    <xf numFmtId="0" fontId="6" fillId="0" borderId="0" xfId="0" pivotButton="1" applyFont="1"/>
    <xf numFmtId="0" fontId="6" fillId="0" borderId="0" xfId="0" applyFont="1"/>
    <xf numFmtId="165" fontId="6" fillId="0" borderId="0" xfId="0" applyNumberFormat="1" applyFont="1"/>
    <xf numFmtId="165" fontId="7" fillId="4" borderId="4" xfId="0" applyNumberFormat="1" applyFont="1" applyFill="1" applyBorder="1"/>
    <xf numFmtId="0" fontId="3" fillId="5" borderId="1" xfId="0" applyFont="1" applyFill="1" applyBorder="1" applyAlignment="1">
      <alignment vertical="center"/>
    </xf>
    <xf numFmtId="0" fontId="3" fillId="6" borderId="1" xfId="0" applyFont="1" applyFill="1" applyBorder="1" applyAlignment="1">
      <alignment vertical="center"/>
    </xf>
    <xf numFmtId="0" fontId="3" fillId="6" borderId="2" xfId="0" applyFont="1" applyFill="1" applyBorder="1" applyAlignment="1">
      <alignment vertical="center" wrapText="1"/>
    </xf>
    <xf numFmtId="0" fontId="3" fillId="6" borderId="2" xfId="0" applyFont="1" applyFill="1" applyBorder="1" applyAlignment="1">
      <alignment vertical="center"/>
    </xf>
    <xf numFmtId="164" fontId="3" fillId="6" borderId="2" xfId="1" applyNumberFormat="1" applyFont="1" applyFill="1" applyBorder="1" applyAlignment="1">
      <alignment vertical="center"/>
    </xf>
    <xf numFmtId="0" fontId="3" fillId="5" borderId="2" xfId="0" applyFont="1" applyFill="1" applyBorder="1" applyAlignment="1">
      <alignment vertical="center" wrapText="1"/>
    </xf>
    <xf numFmtId="0" fontId="3" fillId="5" borderId="2" xfId="0" applyFont="1" applyFill="1" applyBorder="1" applyAlignment="1">
      <alignment vertical="center"/>
    </xf>
    <xf numFmtId="164" fontId="3" fillId="5" borderId="2" xfId="1" applyNumberFormat="1" applyFont="1" applyFill="1" applyBorder="1" applyAlignment="1">
      <alignment vertical="center"/>
    </xf>
    <xf numFmtId="0" fontId="5" fillId="5" borderId="2" xfId="0" applyFont="1" applyFill="1" applyBorder="1" applyAlignment="1">
      <alignment vertical="center"/>
    </xf>
    <xf numFmtId="0" fontId="3" fillId="7" borderId="2" xfId="0" applyFont="1" applyFill="1" applyBorder="1" applyAlignment="1">
      <alignment vertical="center" wrapText="1"/>
    </xf>
    <xf numFmtId="0" fontId="3" fillId="7" borderId="2" xfId="0" applyFont="1" applyFill="1" applyBorder="1" applyAlignment="1">
      <alignment vertical="center"/>
    </xf>
    <xf numFmtId="164" fontId="3" fillId="7" borderId="2" xfId="1" applyNumberFormat="1" applyFont="1" applyFill="1" applyBorder="1" applyAlignment="1">
      <alignment vertical="center"/>
    </xf>
    <xf numFmtId="0" fontId="5" fillId="7" borderId="2" xfId="0" applyFont="1" applyFill="1" applyBorder="1" applyAlignment="1">
      <alignment vertical="center"/>
    </xf>
    <xf numFmtId="0" fontId="6" fillId="0" borderId="0" xfId="0" applyFont="1" applyAlignment="1">
      <alignment horizontal="left"/>
    </xf>
    <xf numFmtId="9" fontId="6" fillId="0" borderId="0" xfId="0" applyNumberFormat="1" applyFont="1"/>
    <xf numFmtId="0" fontId="0" fillId="6" borderId="0" xfId="0" applyFill="1"/>
    <xf numFmtId="0" fontId="3" fillId="6" borderId="2" xfId="0" applyFont="1" applyFill="1" applyBorder="1"/>
    <xf numFmtId="0" fontId="3" fillId="7" borderId="1" xfId="0" applyFont="1" applyFill="1" applyBorder="1" applyAlignment="1">
      <alignment vertical="center"/>
    </xf>
    <xf numFmtId="0" fontId="8" fillId="7" borderId="2" xfId="0" applyFont="1" applyFill="1" applyBorder="1" applyAlignment="1">
      <alignment vertical="center" wrapText="1"/>
    </xf>
    <xf numFmtId="0" fontId="8" fillId="7" borderId="2" xfId="0" applyFont="1" applyFill="1" applyBorder="1" applyAlignment="1">
      <alignment vertical="center"/>
    </xf>
    <xf numFmtId="164" fontId="8" fillId="7" borderId="2" xfId="1" applyNumberFormat="1" applyFont="1" applyFill="1" applyBorder="1" applyAlignment="1">
      <alignment vertical="center"/>
    </xf>
    <xf numFmtId="164" fontId="8" fillId="7" borderId="2" xfId="1" applyNumberFormat="1" applyFont="1" applyFill="1" applyBorder="1" applyAlignment="1">
      <alignment vertical="center" wrapText="1"/>
    </xf>
    <xf numFmtId="0" fontId="8" fillId="7" borderId="1" xfId="0" applyFont="1" applyFill="1" applyBorder="1" applyAlignment="1">
      <alignment vertical="center"/>
    </xf>
    <xf numFmtId="0" fontId="5" fillId="6" borderId="2" xfId="0" applyFont="1" applyFill="1" applyBorder="1"/>
    <xf numFmtId="0" fontId="5" fillId="6" borderId="1" xfId="0" applyFont="1" applyFill="1" applyBorder="1" applyAlignment="1">
      <alignment vertical="center"/>
    </xf>
    <xf numFmtId="0" fontId="5" fillId="6" borderId="2" xfId="0" applyFont="1" applyFill="1" applyBorder="1" applyAlignment="1">
      <alignment vertical="center" wrapText="1"/>
    </xf>
    <xf numFmtId="0" fontId="5" fillId="6" borderId="2" xfId="0" applyFont="1" applyFill="1" applyBorder="1" applyAlignment="1">
      <alignment vertical="center"/>
    </xf>
    <xf numFmtId="164" fontId="5" fillId="6" borderId="2" xfId="1" applyNumberFormat="1" applyFont="1" applyFill="1" applyBorder="1" applyAlignment="1">
      <alignment vertical="center"/>
    </xf>
    <xf numFmtId="0" fontId="3" fillId="7" borderId="3" xfId="0" applyFont="1" applyFill="1" applyBorder="1" applyAlignment="1">
      <alignment vertical="center"/>
    </xf>
    <xf numFmtId="0" fontId="3" fillId="7" borderId="4" xfId="0" applyFont="1" applyFill="1" applyBorder="1" applyAlignment="1">
      <alignment vertical="center" wrapText="1"/>
    </xf>
    <xf numFmtId="0" fontId="3" fillId="7" borderId="4" xfId="0" applyFont="1" applyFill="1" applyBorder="1" applyAlignment="1">
      <alignment vertical="center"/>
    </xf>
    <xf numFmtId="164" fontId="3" fillId="7" borderId="4" xfId="1" applyNumberFormat="1" applyFont="1" applyFill="1" applyBorder="1" applyAlignment="1">
      <alignment vertical="center"/>
    </xf>
    <xf numFmtId="0" fontId="5" fillId="7" borderId="4" xfId="0" applyFont="1" applyFill="1" applyBorder="1" applyAlignment="1">
      <alignment vertical="center"/>
    </xf>
    <xf numFmtId="0" fontId="3" fillId="7" borderId="5" xfId="0" applyFont="1" applyFill="1" applyBorder="1" applyAlignment="1">
      <alignment vertical="center" wrapText="1"/>
    </xf>
  </cellXfs>
  <cellStyles count="3">
    <cellStyle name="Moneda" xfId="1" builtinId="4"/>
    <cellStyle name="Normal" xfId="0" builtinId="0"/>
    <cellStyle name="Percentatge" xfId="2" builtinId="5"/>
  </cellStyles>
  <dxfs count="162"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name val="Arial Black"/>
        <scheme val="none"/>
      </font>
    </dxf>
    <dxf>
      <font>
        <name val="Arial Black"/>
        <scheme val="none"/>
      </font>
    </dxf>
    <dxf>
      <font>
        <name val="Arial Black"/>
        <scheme val="none"/>
      </font>
    </dxf>
    <dxf>
      <font>
        <name val="Arial Black"/>
        <scheme val="none"/>
      </font>
    </dxf>
    <dxf>
      <font>
        <name val="Arial Black"/>
        <scheme val="none"/>
      </font>
    </dxf>
    <dxf>
      <font>
        <name val="Arial Black"/>
        <scheme val="none"/>
      </font>
    </dxf>
    <dxf>
      <numFmt numFmtId="13" formatCode="0%"/>
    </dxf>
    <dxf>
      <numFmt numFmtId="14" formatCode="0.00%"/>
    </dxf>
    <dxf>
      <numFmt numFmtId="165" formatCode="_-* #,##0\ &quot;€&quot;_-;\-* #,##0\ &quot;€&quot;_-;_-* &quot;-&quot;??\ &quot;€&quot;_-;_-@_-"/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name val="Arial Black"/>
        <scheme val="none"/>
      </font>
    </dxf>
    <dxf>
      <font>
        <name val="Arial Black"/>
        <scheme val="none"/>
      </font>
    </dxf>
    <dxf>
      <font>
        <name val="Arial Black"/>
        <scheme val="none"/>
      </font>
    </dxf>
    <dxf>
      <font>
        <name val="Arial Black"/>
        <scheme val="none"/>
      </font>
    </dxf>
    <dxf>
      <font>
        <name val="Arial Black"/>
        <scheme val="none"/>
      </font>
    </dxf>
    <dxf>
      <numFmt numFmtId="165" formatCode="_-* #,##0\ &quot;€&quot;_-;\-* #,##0\ &quot;€&quot;_-;_-* &quot;-&quot;??\ &quot;€&quot;_-;_-@_-"/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name val="Arial Black"/>
        <scheme val="none"/>
      </font>
    </dxf>
    <dxf>
      <font>
        <name val="Arial Black"/>
        <scheme val="none"/>
      </font>
    </dxf>
    <dxf>
      <font>
        <name val="Arial Black"/>
        <scheme val="none"/>
      </font>
    </dxf>
    <dxf>
      <font>
        <name val="Arial Black"/>
        <scheme val="none"/>
      </font>
    </dxf>
    <dxf>
      <font>
        <name val="Arial Black"/>
        <scheme val="none"/>
      </font>
    </dxf>
    <dxf>
      <numFmt numFmtId="165" formatCode="_-* #,##0\ &quot;€&quot;_-;\-* #,##0\ &quot;€&quot;_-;_-* &quot;-&quot;??\ &quot;€&quot;_-;_-@_-"/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name val="Arial Black"/>
        <scheme val="none"/>
      </font>
    </dxf>
    <dxf>
      <font>
        <name val="Arial Black"/>
        <scheme val="none"/>
      </font>
    </dxf>
    <dxf>
      <font>
        <name val="Arial Black"/>
        <scheme val="none"/>
      </font>
    </dxf>
    <dxf>
      <font>
        <name val="Arial Black"/>
        <scheme val="none"/>
      </font>
    </dxf>
    <dxf>
      <font>
        <name val="Arial Black"/>
        <scheme val="none"/>
      </font>
    </dxf>
    <dxf>
      <numFmt numFmtId="165" formatCode="_-* #,##0\ &quot;€&quot;_-;\-* #,##0\ &quot;€&quot;_-;_-* &quot;-&quot;??\ &quot;€&quot;_-;_-@_-"/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name val="Arial Black"/>
        <scheme val="none"/>
      </font>
    </dxf>
    <dxf>
      <font>
        <name val="Arial Black"/>
        <scheme val="none"/>
      </font>
    </dxf>
    <dxf>
      <font>
        <name val="Arial Black"/>
        <scheme val="none"/>
      </font>
    </dxf>
    <dxf>
      <font>
        <name val="Arial Black"/>
        <scheme val="none"/>
      </font>
    </dxf>
    <dxf>
      <font>
        <name val="Arial Black"/>
        <scheme val="none"/>
      </font>
    </dxf>
    <dxf>
      <numFmt numFmtId="165" formatCode="_-* #,##0\ &quot;€&quot;_-;\-* #,##0\ &quot;€&quot;_-;_-* &quot;-&quot;??\ &quot;€&quot;_-;_-@_-"/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name val="Arial Black"/>
        <scheme val="none"/>
      </font>
    </dxf>
    <dxf>
      <font>
        <name val="Arial Black"/>
        <scheme val="none"/>
      </font>
    </dxf>
    <dxf>
      <font>
        <name val="Arial Black"/>
        <scheme val="none"/>
      </font>
    </dxf>
    <dxf>
      <font>
        <name val="Arial Black"/>
        <scheme val="none"/>
      </font>
    </dxf>
    <dxf>
      <font>
        <name val="Arial Black"/>
        <scheme val="none"/>
      </font>
    </dxf>
    <dxf>
      <numFmt numFmtId="165" formatCode="_-* #,##0\ &quot;€&quot;_-;\-* #,##0\ &quot;€&quot;_-;_-* &quot;-&quot;??\ &quot;€&quot;_-;_-@_-"/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name val="Arial Black"/>
        <scheme val="none"/>
      </font>
    </dxf>
    <dxf>
      <font>
        <name val="Arial Black"/>
        <scheme val="none"/>
      </font>
    </dxf>
    <dxf>
      <font>
        <name val="Arial Black"/>
        <scheme val="none"/>
      </font>
    </dxf>
    <dxf>
      <font>
        <name val="Arial Black"/>
        <scheme val="none"/>
      </font>
    </dxf>
    <dxf>
      <font>
        <name val="Arial Black"/>
        <scheme val="none"/>
      </font>
    </dxf>
    <dxf>
      <numFmt numFmtId="165" formatCode="_-* #,##0\ &quot;€&quot;_-;\-* #,##0\ &quot;€&quot;_-;_-* &quot;-&quot;??\ &quot;€&quot;_-;_-@_-"/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name val="Arial Black"/>
        <scheme val="none"/>
      </font>
    </dxf>
    <dxf>
      <font>
        <name val="Arial Black"/>
        <scheme val="none"/>
      </font>
    </dxf>
    <dxf>
      <font>
        <name val="Arial Black"/>
        <scheme val="none"/>
      </font>
    </dxf>
    <dxf>
      <font>
        <name val="Arial Black"/>
        <scheme val="none"/>
      </font>
    </dxf>
    <dxf>
      <font>
        <name val="Arial Black"/>
        <scheme val="none"/>
      </font>
    </dxf>
    <dxf>
      <numFmt numFmtId="165" formatCode="_-* #,##0\ &quot;€&quot;_-;\-* #,##0\ &quot;€&quot;_-;_-* &quot;-&quot;??\ &quot;€&quot;_-;_-@_-"/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name val="Arial Black"/>
        <scheme val="none"/>
      </font>
    </dxf>
    <dxf>
      <font>
        <name val="Arial Black"/>
        <scheme val="none"/>
      </font>
    </dxf>
    <dxf>
      <font>
        <name val="Arial Black"/>
        <scheme val="none"/>
      </font>
    </dxf>
    <dxf>
      <font>
        <name val="Arial Black"/>
        <scheme val="none"/>
      </font>
    </dxf>
    <dxf>
      <font>
        <name val="Arial Black"/>
        <scheme val="none"/>
      </font>
    </dxf>
    <dxf>
      <numFmt numFmtId="165" formatCode="_-* #,##0\ &quot;€&quot;_-;\-* #,##0\ &quot;€&quot;_-;_-* &quot;-&quot;??\ &quot;€&quot;_-;_-@_-"/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name val="Arial Black"/>
        <scheme val="none"/>
      </font>
    </dxf>
    <dxf>
      <font>
        <name val="Arial Black"/>
        <scheme val="none"/>
      </font>
    </dxf>
    <dxf>
      <font>
        <name val="Arial Black"/>
        <scheme val="none"/>
      </font>
    </dxf>
    <dxf>
      <font>
        <name val="Arial Black"/>
        <scheme val="none"/>
      </font>
    </dxf>
    <dxf>
      <font>
        <name val="Arial Black"/>
        <scheme val="none"/>
      </font>
    </dxf>
    <dxf>
      <numFmt numFmtId="165" formatCode="_-* #,##0\ &quot;€&quot;_-;\-* #,##0\ &quot;€&quot;_-;_-* &quot;-&quot;??\ &quot;€&quot;_-;_-@_-"/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name val="Arial Black"/>
        <scheme val="none"/>
      </font>
    </dxf>
    <dxf>
      <font>
        <name val="Arial Black"/>
        <scheme val="none"/>
      </font>
    </dxf>
    <dxf>
      <font>
        <name val="Arial Black"/>
        <scheme val="none"/>
      </font>
    </dxf>
    <dxf>
      <font>
        <name val="Arial Black"/>
        <scheme val="none"/>
      </font>
    </dxf>
    <dxf>
      <font>
        <name val="Arial Black"/>
        <scheme val="none"/>
      </font>
    </dxf>
    <dxf>
      <numFmt numFmtId="13" formatCode="0%"/>
    </dxf>
    <dxf>
      <numFmt numFmtId="14" formatCode="0.00%"/>
    </dxf>
    <dxf>
      <numFmt numFmtId="165" formatCode="_-* #,##0\ &quot;€&quot;_-;\-* #,##0\ &quot;€&quot;_-;_-* &quot;-&quot;??\ &quot;€&quot;_-;_-@_-"/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name val="Arial Black"/>
        <scheme val="none"/>
      </font>
    </dxf>
    <dxf>
      <font>
        <name val="Arial Black"/>
        <scheme val="none"/>
      </font>
    </dxf>
    <dxf>
      <font>
        <name val="Arial Black"/>
        <scheme val="none"/>
      </font>
    </dxf>
    <dxf>
      <font>
        <name val="Arial Black"/>
        <scheme val="none"/>
      </font>
    </dxf>
    <dxf>
      <font>
        <name val="Arial Black"/>
        <scheme val="none"/>
      </font>
    </dxf>
    <dxf>
      <numFmt numFmtId="165" formatCode="_-* #,##0\ &quot;€&quot;_-;\-* #,##0\ &quot;€&quot;_-;_-* &quot;-&quot;??\ &quot;€&quot;_-;_-@_-"/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name val="Arial Black"/>
        <scheme val="none"/>
      </font>
    </dxf>
    <dxf>
      <font>
        <name val="Arial Black"/>
        <scheme val="none"/>
      </font>
    </dxf>
    <dxf>
      <font>
        <name val="Arial Black"/>
        <scheme val="none"/>
      </font>
    </dxf>
    <dxf>
      <font>
        <name val="Arial Black"/>
        <scheme val="none"/>
      </font>
    </dxf>
    <dxf>
      <font>
        <name val="Arial Black"/>
        <scheme val="none"/>
      </font>
    </dxf>
    <dxf>
      <numFmt numFmtId="165" formatCode="_-* #,##0\ &quot;€&quot;_-;\-* #,##0\ &quot;€&quot;_-;_-* &quot;-&quot;??\ &quot;€&quot;_-;_-@_-"/>
    </dxf>
    <dxf>
      <font>
        <sz val="9"/>
      </font>
    </dxf>
    <dxf>
      <font>
        <sz val="9"/>
      </font>
    </dxf>
    <dxf>
      <font>
        <sz val="9"/>
      </font>
    </dxf>
    <dxf>
      <font>
        <name val="Arial Black"/>
        <scheme val="none"/>
      </font>
    </dxf>
    <dxf>
      <font>
        <name val="Arial Black"/>
        <scheme val="none"/>
      </font>
    </dxf>
    <dxf>
      <font>
        <name val="Arial Black"/>
        <scheme val="none"/>
      </font>
    </dxf>
    <dxf>
      <numFmt numFmtId="165" formatCode="_-* #,##0\ &quot;€&quot;_-;\-* #,##0\ &quot;€&quot;_-;_-* &quot;-&quot;??\ &quot;€&quot;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#,##0.00\ &quot;€&quot;"/>
      <fill>
        <patternFill patternType="solid">
          <fgColor theme="4" tint="0.79998168889431442"/>
          <bgColor theme="4" tint="0.79998168889431442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theme="4" tint="0.39997558519241921"/>
        </left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scheme val="none"/>
      </font>
      <fill>
        <patternFill patternType="solid">
          <fgColor indexed="64"/>
          <bgColor rgb="FFC00000"/>
        </patternFill>
      </fill>
      <alignment horizontal="left" vertical="center" textRotation="0" wrapText="0" indent="0" justifyLastLine="0" shrinkToFit="0" readingOrder="0"/>
    </dxf>
  </dxfs>
  <tableStyles count="0" defaultTableStyle="TableStyleMedium2" defaultPivotStyle="PivotStyleLight16"/>
  <colors>
    <mruColors>
      <color rgb="FFFFBDBD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.xml"/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8.xml"/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9.xml"/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0.xml"/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1.xml"/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2.xml"/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3.xml"/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4.xml"/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5.xml"/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6.xml"/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7.xml"/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8.xml"/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9.xml"/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0.xml"/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075611069788914"/>
          <c:y val="2.194787379972565E-2"/>
          <c:w val="0.75743876477980987"/>
          <c:h val="0.9561042524005487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FF0000">
                <a:alpha val="60000"/>
              </a:srgbClr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2FDDAB72-0E35-4678-8741-16B6E36DBC8C}" type="CELLRANGE">
                      <a:rPr lang="ca-ES"/>
                      <a:pPr/>
                      <a:t>[CELLRANGE]</a:t>
                    </a:fld>
                    <a:r>
                      <a:rPr lang="ca-ES" baseline="0"/>
                      <a:t>, </a:t>
                    </a:r>
                    <a:fld id="{8D6F0572-CD1B-41D5-9AFD-23889DAC5399}" type="VALUE">
                      <a:rPr lang="ca-ES" baseline="0"/>
                      <a:pPr/>
                      <a:t>[VALOR]</a:t>
                    </a:fld>
                    <a:endParaRPr lang="ca-ES" baseline="0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5DAC4614-89C2-42FE-B5F5-8FC598C47FE7}" type="CELLRANGE">
                      <a:rPr lang="ca-ES"/>
                      <a:pPr/>
                      <a:t>[CELLRANGE]</a:t>
                    </a:fld>
                    <a:r>
                      <a:rPr lang="ca-ES" baseline="0"/>
                      <a:t>, </a:t>
                    </a:r>
                    <a:fld id="{F6595BCC-32D1-47FC-82B7-DD5379ED77F4}" type="VALUE">
                      <a:rPr lang="ca-ES" baseline="0"/>
                      <a:pPr/>
                      <a:t>[VALOR]</a:t>
                    </a:fld>
                    <a:endParaRPr lang="ca-ES" baseline="0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2DC5489B-6588-4A3E-856D-795A5434F964}" type="CELLRANGE">
                      <a:rPr lang="ca-ES"/>
                      <a:pPr/>
                      <a:t>[CELLRANGE]</a:t>
                    </a:fld>
                    <a:r>
                      <a:rPr lang="ca-ES" baseline="0"/>
                      <a:t>, </a:t>
                    </a:r>
                    <a:fld id="{AF018B23-7F73-4FF1-8D85-33D23F8F7E19}" type="VALUE">
                      <a:rPr lang="ca-ES" baseline="0"/>
                      <a:pPr/>
                      <a:t>[VALOR]</a:t>
                    </a:fld>
                    <a:endParaRPr lang="ca-ES" baseline="0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B2D745CC-3517-45C9-951C-DC6DF77B59D9}" type="CELLRANGE">
                      <a:rPr lang="ca-ES"/>
                      <a:pPr/>
                      <a:t>[CELLRANGE]</a:t>
                    </a:fld>
                    <a:r>
                      <a:rPr lang="ca-ES" baseline="0"/>
                      <a:t>, </a:t>
                    </a:r>
                    <a:fld id="{B1399952-84B0-45C9-8273-62A06EA7AC71}" type="VALUE">
                      <a:rPr lang="ca-ES" baseline="0"/>
                      <a:pPr/>
                      <a:t>[VALOR]</a:t>
                    </a:fld>
                    <a:endParaRPr lang="ca-ES" baseline="0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6D7543A6-4054-44A2-876E-A5DDF3FE4563}" type="CELLRANGE">
                      <a:rPr lang="ca-ES"/>
                      <a:pPr/>
                      <a:t>[CELLRANGE]</a:t>
                    </a:fld>
                    <a:r>
                      <a:rPr lang="ca-ES" baseline="0"/>
                      <a:t>, </a:t>
                    </a:r>
                    <a:fld id="{59F1D65B-5919-44A4-9D14-CA778B6D1721}" type="VALUE">
                      <a:rPr lang="ca-ES" baseline="0"/>
                      <a:pPr/>
                      <a:t>[VALOR]</a:t>
                    </a:fld>
                    <a:endParaRPr lang="ca-ES" baseline="0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73E840EF-F94D-4223-B648-EF28E0AA62C6}" type="CELLRANGE">
                      <a:rPr lang="ca-ES"/>
                      <a:pPr/>
                      <a:t>[CELLRANGE]</a:t>
                    </a:fld>
                    <a:r>
                      <a:rPr lang="ca-ES" baseline="0"/>
                      <a:t>, </a:t>
                    </a:r>
                    <a:fld id="{CED10CF9-2DD2-4A97-A729-AF016A42F7E5}" type="VALUE">
                      <a:rPr lang="ca-ES" baseline="0"/>
                      <a:pPr/>
                      <a:t>[VALOR]</a:t>
                    </a:fld>
                    <a:endParaRPr lang="ca-ES" baseline="0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638B4B31-E2C3-416D-92AA-CD561A625265}" type="CELLRANGE">
                      <a:rPr lang="ca-ES"/>
                      <a:pPr/>
                      <a:t>[CELLRANGE]</a:t>
                    </a:fld>
                    <a:r>
                      <a:rPr lang="ca-ES" baseline="0"/>
                      <a:t>, </a:t>
                    </a:r>
                    <a:fld id="{91894EFB-B274-4DD8-9A8D-968A724ECA2F}" type="VALUE">
                      <a:rPr lang="ca-ES" baseline="0"/>
                      <a:pPr/>
                      <a:t>[VALOR]</a:t>
                    </a:fld>
                    <a:endParaRPr lang="ca-ES" baseline="0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B76D8D65-353F-42C8-A847-3D5D3BB848B0}" type="CELLRANGE">
                      <a:rPr lang="ca-ES"/>
                      <a:pPr/>
                      <a:t>[CELLRANGE]</a:t>
                    </a:fld>
                    <a:r>
                      <a:rPr lang="ca-ES" baseline="0"/>
                      <a:t>, </a:t>
                    </a:r>
                    <a:fld id="{06E594FF-4B84-4BFA-9363-FF5920720CC1}" type="VALUE">
                      <a:rPr lang="ca-ES" baseline="0"/>
                      <a:pPr/>
                      <a:t>[VALOR]</a:t>
                    </a:fld>
                    <a:endParaRPr lang="ca-ES" baseline="0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7284F756-1047-4C3F-8DB0-84BE53250406}" type="CELLRANGE">
                      <a:rPr lang="ca-ES"/>
                      <a:pPr/>
                      <a:t>[CELLRANGE]</a:t>
                    </a:fld>
                    <a:r>
                      <a:rPr lang="ca-ES" baseline="0"/>
                      <a:t>, </a:t>
                    </a:r>
                    <a:fld id="{3BD6BDE9-763F-4F53-94ED-E505DD60747F}" type="VALUE">
                      <a:rPr lang="ca-ES" baseline="0"/>
                      <a:pPr/>
                      <a:t>[VALOR]</a:t>
                    </a:fld>
                    <a:endParaRPr lang="ca-ES" baseline="0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1236164F-B46F-4A2B-936E-3B7A90137BB5}" type="CELLRANGE">
                      <a:rPr lang="ca-ES"/>
                      <a:pPr/>
                      <a:t>[CELLRANGE]</a:t>
                    </a:fld>
                    <a:r>
                      <a:rPr lang="ca-ES" baseline="0"/>
                      <a:t>, </a:t>
                    </a:r>
                    <a:fld id="{61B5DDE3-F47E-414B-B73A-A4775070F21F}" type="VALUE">
                      <a:rPr lang="ca-ES" baseline="0"/>
                      <a:pPr/>
                      <a:t>[VALOR]</a:t>
                    </a:fld>
                    <a:endParaRPr lang="ca-ES" baseline="0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FB58B089-7DCD-4225-950E-EE6FC7E157F8}" type="CELLRANGE">
                      <a:rPr lang="ca-ES"/>
                      <a:pPr/>
                      <a:t>[CELLRANGE]</a:t>
                    </a:fld>
                    <a:r>
                      <a:rPr lang="ca-ES" baseline="0"/>
                      <a:t>, </a:t>
                    </a:r>
                    <a:fld id="{D30555C8-BC4F-427C-8800-67F174CB675F}" type="VALUE">
                      <a:rPr lang="ca-ES" baseline="0"/>
                      <a:pPr/>
                      <a:t>[VALOR]</a:t>
                    </a:fld>
                    <a:endParaRPr lang="ca-ES" baseline="0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FF0000"/>
                    </a:solidFill>
                    <a:latin typeface="Arial Black" panose="020B0A04020102020204" pitchFamily="34" charset="0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eparator>, </c:separator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tablas!$K$4:$K$14</c:f>
              <c:strCache>
                <c:ptCount val="11"/>
                <c:pt idx="0">
                  <c:v>El Periodico</c:v>
                </c:pt>
                <c:pt idx="1">
                  <c:v>Abacus SCCL</c:v>
                </c:pt>
                <c:pt idx="2">
                  <c:v>Publiservei</c:v>
                </c:pt>
                <c:pt idx="3">
                  <c:v>FlaixBac</c:v>
                </c:pt>
                <c:pt idx="4">
                  <c:v>9 Nou</c:v>
                </c:pt>
                <c:pt idx="5">
                  <c:v>Mollet Viu</c:v>
                </c:pt>
                <c:pt idx="6">
                  <c:v>Vallès Visió</c:v>
                </c:pt>
                <c:pt idx="7">
                  <c:v>Rac105 i Rac1</c:v>
                </c:pt>
                <c:pt idx="8">
                  <c:v>Nivell Publicitari</c:v>
                </c:pt>
                <c:pt idx="9">
                  <c:v>Línia Vallès</c:v>
                </c:pt>
                <c:pt idx="10">
                  <c:v>Alpha Publicitat</c:v>
                </c:pt>
              </c:strCache>
            </c:strRef>
          </c:cat>
          <c:val>
            <c:numRef>
              <c:f>tablas!$L$4:$L$14</c:f>
              <c:numCache>
                <c:formatCode>_-* #,##0\ "€"_-;\-* #,##0\ "€"_-;_-* "-"??\ "€"_-;_-@_-</c:formatCode>
                <c:ptCount val="11"/>
                <c:pt idx="0">
                  <c:v>9538</c:v>
                </c:pt>
                <c:pt idx="1">
                  <c:v>9271.6299999999974</c:v>
                </c:pt>
                <c:pt idx="2">
                  <c:v>5043.8899999999994</c:v>
                </c:pt>
                <c:pt idx="3">
                  <c:v>2060.63</c:v>
                </c:pt>
                <c:pt idx="4">
                  <c:v>1542.75</c:v>
                </c:pt>
                <c:pt idx="5">
                  <c:v>1446.3999999999999</c:v>
                </c:pt>
                <c:pt idx="6">
                  <c:v>1210</c:v>
                </c:pt>
                <c:pt idx="7">
                  <c:v>1197.9000000000001</c:v>
                </c:pt>
                <c:pt idx="8">
                  <c:v>935.09</c:v>
                </c:pt>
                <c:pt idx="9">
                  <c:v>726</c:v>
                </c:pt>
                <c:pt idx="10">
                  <c:v>181.5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A9F4-4E24-B8BD-12B8B193DFA3}"/>
            </c:ext>
            <c:ext xmlns:c15="http://schemas.microsoft.com/office/drawing/2012/chart" uri="{02D57815-91ED-43cb-92C2-25804820EDAC}">
              <c15:datalabelsRange>
                <c15:f>tablas!$M$4:$M$14</c15:f>
                <c15:dlblRangeCache>
                  <c:ptCount val="11"/>
                  <c:pt idx="0">
                    <c:v>29%</c:v>
                  </c:pt>
                  <c:pt idx="1">
                    <c:v>28%</c:v>
                  </c:pt>
                  <c:pt idx="2">
                    <c:v>15%</c:v>
                  </c:pt>
                  <c:pt idx="3">
                    <c:v>6%</c:v>
                  </c:pt>
                  <c:pt idx="4">
                    <c:v>5%</c:v>
                  </c:pt>
                  <c:pt idx="5">
                    <c:v>4%</c:v>
                  </c:pt>
                  <c:pt idx="6">
                    <c:v>4%</c:v>
                  </c:pt>
                  <c:pt idx="7">
                    <c:v>4%</c:v>
                  </c:pt>
                  <c:pt idx="8">
                    <c:v>3%</c:v>
                  </c:pt>
                  <c:pt idx="9">
                    <c:v>2%</c:v>
                  </c:pt>
                  <c:pt idx="10">
                    <c:v>1%</c:v>
                  </c:pt>
                </c15:dlblRangeCache>
              </c15:datalabelsRange>
            </c:ext>
          </c:extLst>
        </c:ser>
        <c:dLbls>
          <c:dLblPos val="inBase"/>
          <c:showLegendKey val="0"/>
          <c:showVal val="1"/>
          <c:showCatName val="0"/>
          <c:showSerName val="0"/>
          <c:showPercent val="0"/>
          <c:showBubbleSize val="0"/>
        </c:dLbls>
        <c:gapWidth val="50"/>
        <c:axId val="458635528"/>
        <c:axId val="458622984"/>
      </c:barChart>
      <c:catAx>
        <c:axId val="45863552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bg1">
                    <a:lumMod val="50000"/>
                  </a:schemeClr>
                </a:solidFill>
                <a:latin typeface="Yu Gothic UI Semibold" panose="020B0700000000000000" pitchFamily="34" charset="-128"/>
                <a:ea typeface="Yu Gothic UI Semibold" panose="020B0700000000000000" pitchFamily="34" charset="-128"/>
                <a:cs typeface="+mn-cs"/>
              </a:defRPr>
            </a:pPr>
            <a:endParaRPr lang="ca-ES"/>
          </a:p>
        </c:txPr>
        <c:crossAx val="458622984"/>
        <c:crosses val="autoZero"/>
        <c:auto val="1"/>
        <c:lblAlgn val="ctr"/>
        <c:lblOffset val="100"/>
        <c:noMultiLvlLbl val="0"/>
      </c:catAx>
      <c:valAx>
        <c:axId val="458622984"/>
        <c:scaling>
          <c:orientation val="minMax"/>
        </c:scaling>
        <c:delete val="1"/>
        <c:axPos val="t"/>
        <c:numFmt formatCode="_-* #,##0\ &quot;€&quot;_-;\-* #,##0\ &quot;€&quot;_-;_-* &quot;-&quot;??\ &quot;€&quot;_-;_-@_-" sourceLinked="1"/>
        <c:majorTickMark val="none"/>
        <c:minorTickMark val="none"/>
        <c:tickLblPos val="nextTo"/>
        <c:crossAx val="4586355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ysClr val="window" lastClr="FFFFFF"/>
    </a:solidFill>
    <a:ln w="9525" cap="flat" cmpd="sng" algn="ctr">
      <a:noFill/>
      <a:round/>
    </a:ln>
    <a:effectLst>
      <a:outerShdw blurRad="50800" dist="38100" dir="2700000" algn="tl" rotWithShape="0">
        <a:prstClr val="black">
          <a:alpha val="40000"/>
        </a:prstClr>
      </a:outerShdw>
    </a:effectLst>
  </c:spPr>
  <c:txPr>
    <a:bodyPr/>
    <a:lstStyle/>
    <a:p>
      <a:pPr>
        <a:defRPr>
          <a:latin typeface="Arial Black" panose="020B0A04020102020204" pitchFamily="34" charset="0"/>
        </a:defRPr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pivotSource>
    <c:name>[Despeses a mitjans 2022 - dades obertes.xlsx]tablas!TablaDinámica11</c:name>
    <c:fmtId val="10"/>
  </c:pivotSource>
  <c:chart>
    <c:autoTitleDeleted val="1"/>
    <c:pivotFmts>
      <c:pivotFmt>
        <c:idx val="0"/>
        <c:spPr>
          <a:solidFill>
            <a:srgbClr val="FFBDBD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Yu Gothic UI Semibold" panose="020B0700000000000000" pitchFamily="34" charset="-128"/>
                  <a:ea typeface="Yu Gothic UI Semibold" panose="020B0700000000000000" pitchFamily="34" charset="-128"/>
                  <a:cs typeface="+mn-cs"/>
                </a:defRPr>
              </a:pPr>
              <a:endParaRPr lang="ca-E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rgbClr val="FFBDBD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Yu Gothic UI Semibold" panose="020B0700000000000000" pitchFamily="34" charset="-128"/>
                  <a:ea typeface="Yu Gothic UI Semibold" panose="020B0700000000000000" pitchFamily="34" charset="-128"/>
                  <a:cs typeface="+mn-cs"/>
                </a:defRPr>
              </a:pPr>
              <a:endParaRPr lang="ca-E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rgbClr val="FFBDBD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Yu Gothic UI Semibold" panose="020B0700000000000000" pitchFamily="34" charset="-128"/>
                  <a:ea typeface="Yu Gothic UI Semibold" panose="020B0700000000000000" pitchFamily="34" charset="-128"/>
                  <a:cs typeface="+mn-cs"/>
                </a:defRPr>
              </a:pPr>
              <a:endParaRPr lang="ca-E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rgbClr val="FFBDBD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Yu Gothic UI Semibold" panose="020B0700000000000000" pitchFamily="34" charset="-128"/>
                  <a:ea typeface="Yu Gothic UI Semibold" panose="020B0700000000000000" pitchFamily="34" charset="-128"/>
                  <a:cs typeface="+mn-cs"/>
                </a:defRPr>
              </a:pPr>
              <a:endParaRPr lang="ca-E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3.5277777777777777E-3"/>
          <c:y val="0.13381226053639847"/>
          <c:w val="0.9964722222222222"/>
          <c:h val="0.5875938697318007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tablas!$BG$3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FBDBD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Yu Gothic UI Semibold" panose="020B0700000000000000" pitchFamily="34" charset="-128"/>
                    <a:ea typeface="Yu Gothic UI Semibold" panose="020B0700000000000000" pitchFamily="34" charset="-128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tablas!$BF$4:$BF$5</c:f>
              <c:strCache>
                <c:ptCount val="1"/>
                <c:pt idx="0">
                  <c:v>Promoció cultural</c:v>
                </c:pt>
              </c:strCache>
            </c:strRef>
          </c:cat>
          <c:val>
            <c:numRef>
              <c:f>tablas!$BG$4:$BG$5</c:f>
              <c:numCache>
                <c:formatCode>_-* #,##0\ "€"_-;\-* #,##0\ "€"_-;_-* "-"??\ "€"_-;_-@_-</c:formatCode>
                <c:ptCount val="1"/>
                <c:pt idx="0">
                  <c:v>1197.9000000000001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538-4CCA-A417-7752ECCACFB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466138008"/>
        <c:axId val="466126640"/>
      </c:barChart>
      <c:catAx>
        <c:axId val="4661380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Yu Gothic UI Semibold" panose="020B0700000000000000" pitchFamily="34" charset="-128"/>
                <a:ea typeface="Yu Gothic UI Semibold" panose="020B0700000000000000" pitchFamily="34" charset="-128"/>
                <a:cs typeface="+mn-cs"/>
              </a:defRPr>
            </a:pPr>
            <a:endParaRPr lang="ca-ES"/>
          </a:p>
        </c:txPr>
        <c:crossAx val="466126640"/>
        <c:crosses val="autoZero"/>
        <c:auto val="1"/>
        <c:lblAlgn val="ctr"/>
        <c:lblOffset val="100"/>
        <c:noMultiLvlLbl val="0"/>
      </c:catAx>
      <c:valAx>
        <c:axId val="466126640"/>
        <c:scaling>
          <c:orientation val="minMax"/>
        </c:scaling>
        <c:delete val="1"/>
        <c:axPos val="l"/>
        <c:numFmt formatCode="_-* #,##0\ &quot;€&quot;_-;\-* #,##0\ &quot;€&quot;_-;_-* &quot;-&quot;??\ &quot;€&quot;_-;_-@_-" sourceLinked="1"/>
        <c:majorTickMark val="none"/>
        <c:minorTickMark val="none"/>
        <c:tickLblPos val="nextTo"/>
        <c:crossAx val="4661380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Yu Gothic UI Semibold" panose="020B0700000000000000" pitchFamily="34" charset="-128"/>
          <a:ea typeface="Yu Gothic UI Semibold" panose="020B0700000000000000" pitchFamily="34" charset="-128"/>
        </a:defRPr>
      </a:pPr>
      <a:endParaRPr lang="ca-ES"/>
    </a:p>
  </c:txPr>
  <c:printSettings>
    <c:headerFooter/>
    <c:pageMargins b="0.75" l="0.7" r="0.7" t="0.75" header="0.3" footer="0.3"/>
    <c:pageSetup/>
  </c:printSettings>
  <c:extLst xmlns:c16r2="http://schemas.microsoft.com/office/drawing/2015/06/chart">
    <c:ext xmlns:c16="http://schemas.microsoft.com/office/drawing/2014/chart" uri="{E28EC0CA-F0BB-4C9C-879D-F8772B89E7AC}">
      <c16:pivotOptions16>
        <c16:showExpandCollapseFieldButtons val="1"/>
      </c16:pivotOptions16>
    </c:ex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</c:extLst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pivotSource>
    <c:name>[Despeses a mitjans 2022 - dades obertes.xlsx]tablas!TablaDinámica12</c:name>
    <c:fmtId val="10"/>
  </c:pivotSource>
  <c:chart>
    <c:autoTitleDeleted val="1"/>
    <c:pivotFmts>
      <c:pivotFmt>
        <c:idx val="0"/>
        <c:spPr>
          <a:solidFill>
            <a:srgbClr val="FFBDBD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Yu Gothic UI Semibold" panose="020B0700000000000000" pitchFamily="34" charset="-128"/>
                  <a:ea typeface="Yu Gothic UI Semibold" panose="020B0700000000000000" pitchFamily="34" charset="-128"/>
                  <a:cs typeface="+mn-cs"/>
                </a:defRPr>
              </a:pPr>
              <a:endParaRPr lang="ca-E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rgbClr val="FFBDBD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Yu Gothic UI Semibold" panose="020B0700000000000000" pitchFamily="34" charset="-128"/>
                  <a:ea typeface="Yu Gothic UI Semibold" panose="020B0700000000000000" pitchFamily="34" charset="-128"/>
                  <a:cs typeface="+mn-cs"/>
                </a:defRPr>
              </a:pPr>
              <a:endParaRPr lang="ca-E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rgbClr val="FFBDBD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Yu Gothic UI Semibold" panose="020B0700000000000000" pitchFamily="34" charset="-128"/>
                  <a:ea typeface="Yu Gothic UI Semibold" panose="020B0700000000000000" pitchFamily="34" charset="-128"/>
                  <a:cs typeface="+mn-cs"/>
                </a:defRPr>
              </a:pPr>
              <a:endParaRPr lang="ca-E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rgbClr val="FFBDBD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Yu Gothic UI Semibold" panose="020B0700000000000000" pitchFamily="34" charset="-128"/>
                  <a:ea typeface="Yu Gothic UI Semibold" panose="020B0700000000000000" pitchFamily="34" charset="-128"/>
                  <a:cs typeface="+mn-cs"/>
                </a:defRPr>
              </a:pPr>
              <a:endParaRPr lang="ca-E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3.5277777777777777E-3"/>
          <c:y val="0.22219107267123969"/>
          <c:w val="0.9964722222222222"/>
          <c:h val="0.4992156277960035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tablas!$BM$3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FBDBD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Yu Gothic UI Semibold" panose="020B0700000000000000" pitchFamily="34" charset="-128"/>
                    <a:ea typeface="Yu Gothic UI Semibold" panose="020B0700000000000000" pitchFamily="34" charset="-128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tablas!$BL$4:$BL$5</c:f>
              <c:strCache>
                <c:ptCount val="1"/>
                <c:pt idx="0">
                  <c:v>Promoció cultural</c:v>
                </c:pt>
              </c:strCache>
            </c:strRef>
          </c:cat>
          <c:val>
            <c:numRef>
              <c:f>tablas!$BM$4:$BM$5</c:f>
              <c:numCache>
                <c:formatCode>_-* #,##0\ "€"_-;\-* #,##0\ "€"_-;_-* "-"??\ "€"_-;_-@_-</c:formatCode>
                <c:ptCount val="1"/>
                <c:pt idx="0">
                  <c:v>935.09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243-419A-9652-5D0C4C65037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466137616"/>
        <c:axId val="466127424"/>
      </c:barChart>
      <c:catAx>
        <c:axId val="4661376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Yu Gothic UI Semibold" panose="020B0700000000000000" pitchFamily="34" charset="-128"/>
                <a:ea typeface="Yu Gothic UI Semibold" panose="020B0700000000000000" pitchFamily="34" charset="-128"/>
                <a:cs typeface="+mn-cs"/>
              </a:defRPr>
            </a:pPr>
            <a:endParaRPr lang="ca-ES"/>
          </a:p>
        </c:txPr>
        <c:crossAx val="466127424"/>
        <c:crosses val="autoZero"/>
        <c:auto val="1"/>
        <c:lblAlgn val="ctr"/>
        <c:lblOffset val="100"/>
        <c:noMultiLvlLbl val="0"/>
      </c:catAx>
      <c:valAx>
        <c:axId val="466127424"/>
        <c:scaling>
          <c:orientation val="minMax"/>
        </c:scaling>
        <c:delete val="1"/>
        <c:axPos val="l"/>
        <c:numFmt formatCode="_-* #,##0\ &quot;€&quot;_-;\-* #,##0\ &quot;€&quot;_-;_-* &quot;-&quot;??\ &quot;€&quot;_-;_-@_-" sourceLinked="1"/>
        <c:majorTickMark val="none"/>
        <c:minorTickMark val="none"/>
        <c:tickLblPos val="nextTo"/>
        <c:crossAx val="4661376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Yu Gothic UI Semibold" panose="020B0700000000000000" pitchFamily="34" charset="-128"/>
          <a:ea typeface="Yu Gothic UI Semibold" panose="020B0700000000000000" pitchFamily="34" charset="-128"/>
        </a:defRPr>
      </a:pPr>
      <a:endParaRPr lang="ca-ES"/>
    </a:p>
  </c:txPr>
  <c:printSettings>
    <c:headerFooter/>
    <c:pageMargins b="0.75" l="0.7" r="0.7" t="0.75" header="0.3" footer="0.3"/>
    <c:pageSetup/>
  </c:printSettings>
  <c:extLst xmlns:c16r2="http://schemas.microsoft.com/office/drawing/2015/06/chart">
    <c:ext xmlns:c16="http://schemas.microsoft.com/office/drawing/2014/chart" uri="{E28EC0CA-F0BB-4C9C-879D-F8772B89E7AC}">
      <c16:pivotOptions16>
        <c16:showExpandCollapseFieldButtons val="1"/>
      </c16:pivotOptions16>
    </c:ex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</c:extLst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pivotSource>
    <c:name>[Despeses a mitjans 2022 - dades obertes.xlsx]tablas!TablaDinámica13</c:name>
    <c:fmtId val="10"/>
  </c:pivotSource>
  <c:chart>
    <c:autoTitleDeleted val="1"/>
    <c:pivotFmts>
      <c:pivotFmt>
        <c:idx val="0"/>
        <c:spPr>
          <a:solidFill>
            <a:srgbClr val="FFBDBD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Yu Gothic UI Semibold" panose="020B0700000000000000" pitchFamily="34" charset="-128"/>
                  <a:ea typeface="Yu Gothic UI Semibold" panose="020B0700000000000000" pitchFamily="34" charset="-128"/>
                  <a:cs typeface="+mn-cs"/>
                </a:defRPr>
              </a:pPr>
              <a:endParaRPr lang="ca-E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rgbClr val="FFBDBD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Yu Gothic UI Semibold" panose="020B0700000000000000" pitchFamily="34" charset="-128"/>
                  <a:ea typeface="Yu Gothic UI Semibold" panose="020B0700000000000000" pitchFamily="34" charset="-128"/>
                  <a:cs typeface="+mn-cs"/>
                </a:defRPr>
              </a:pPr>
              <a:endParaRPr lang="ca-E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rgbClr val="FFBDBD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Yu Gothic UI Semibold" panose="020B0700000000000000" pitchFamily="34" charset="-128"/>
                  <a:ea typeface="Yu Gothic UI Semibold" panose="020B0700000000000000" pitchFamily="34" charset="-128"/>
                  <a:cs typeface="+mn-cs"/>
                </a:defRPr>
              </a:pPr>
              <a:endParaRPr lang="ca-E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rgbClr val="FFBDBD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Yu Gothic UI Semibold" panose="020B0700000000000000" pitchFamily="34" charset="-128"/>
                  <a:ea typeface="Yu Gothic UI Semibold" panose="020B0700000000000000" pitchFamily="34" charset="-128"/>
                  <a:cs typeface="+mn-cs"/>
                </a:defRPr>
              </a:pPr>
              <a:endParaRPr lang="ca-E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3.5277777777777777E-3"/>
          <c:y val="0.13381226053639847"/>
          <c:w val="0.9964722222222222"/>
          <c:h val="0.5875938697318007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tablas!$BS$3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FBDBD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Yu Gothic UI Semibold" panose="020B0700000000000000" pitchFamily="34" charset="-128"/>
                    <a:ea typeface="Yu Gothic UI Semibold" panose="020B0700000000000000" pitchFamily="34" charset="-128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tablas!$BR$4:$BR$6</c:f>
              <c:strCache>
                <c:ptCount val="2"/>
                <c:pt idx="0">
                  <c:v>Promoció cultural</c:v>
                </c:pt>
                <c:pt idx="1">
                  <c:v>Promoció comercial</c:v>
                </c:pt>
              </c:strCache>
            </c:strRef>
          </c:cat>
          <c:val>
            <c:numRef>
              <c:f>tablas!$BS$4:$BS$6</c:f>
              <c:numCache>
                <c:formatCode>_-* #,##0\ "€"_-;\-* #,##0\ "€"_-;_-* "-"??\ "€"_-;_-@_-</c:formatCode>
                <c:ptCount val="2"/>
                <c:pt idx="0">
                  <c:v>544.5</c:v>
                </c:pt>
                <c:pt idx="1">
                  <c:v>181.5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505-42B7-A41A-82D3A03D1C8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466138792"/>
        <c:axId val="466127816"/>
      </c:barChart>
      <c:catAx>
        <c:axId val="4661387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Yu Gothic UI Semibold" panose="020B0700000000000000" pitchFamily="34" charset="-128"/>
                <a:ea typeface="Yu Gothic UI Semibold" panose="020B0700000000000000" pitchFamily="34" charset="-128"/>
                <a:cs typeface="+mn-cs"/>
              </a:defRPr>
            </a:pPr>
            <a:endParaRPr lang="ca-ES"/>
          </a:p>
        </c:txPr>
        <c:crossAx val="466127816"/>
        <c:crosses val="autoZero"/>
        <c:auto val="1"/>
        <c:lblAlgn val="ctr"/>
        <c:lblOffset val="100"/>
        <c:noMultiLvlLbl val="0"/>
      </c:catAx>
      <c:valAx>
        <c:axId val="466127816"/>
        <c:scaling>
          <c:orientation val="minMax"/>
        </c:scaling>
        <c:delete val="1"/>
        <c:axPos val="l"/>
        <c:numFmt formatCode="_-* #,##0\ &quot;€&quot;_-;\-* #,##0\ &quot;€&quot;_-;_-* &quot;-&quot;??\ &quot;€&quot;_-;_-@_-" sourceLinked="1"/>
        <c:majorTickMark val="none"/>
        <c:minorTickMark val="none"/>
        <c:tickLblPos val="nextTo"/>
        <c:crossAx val="4661387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Yu Gothic UI Semibold" panose="020B0700000000000000" pitchFamily="34" charset="-128"/>
          <a:ea typeface="Yu Gothic UI Semibold" panose="020B0700000000000000" pitchFamily="34" charset="-128"/>
        </a:defRPr>
      </a:pPr>
      <a:endParaRPr lang="ca-ES"/>
    </a:p>
  </c:txPr>
  <c:printSettings>
    <c:headerFooter/>
    <c:pageMargins b="0.75" l="0.7" r="0.7" t="0.75" header="0.3" footer="0.3"/>
    <c:pageSetup/>
  </c:printSettings>
  <c:extLst xmlns:c16r2="http://schemas.microsoft.com/office/drawing/2015/06/chart">
    <c:ext xmlns:c16="http://schemas.microsoft.com/office/drawing/2014/chart" uri="{E28EC0CA-F0BB-4C9C-879D-F8772B89E7AC}">
      <c16:pivotOptions16>
        <c16:showExpandCollapseFieldButtons val="1"/>
      </c16:pivotOptions16>
    </c:ex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</c:extLst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pivotSource>
    <c:name>[Despeses a mitjans 2022 - dades obertes.xlsx]tablas!TablaDinámica14</c:name>
    <c:fmtId val="14"/>
  </c:pivotSource>
  <c:chart>
    <c:autoTitleDeleted val="1"/>
    <c:pivotFmts>
      <c:pivotFmt>
        <c:idx val="0"/>
        <c:spPr>
          <a:solidFill>
            <a:srgbClr val="FFBDBD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Yu Gothic UI Semibold" panose="020B0700000000000000" pitchFamily="34" charset="-128"/>
                  <a:ea typeface="Yu Gothic UI Semibold" panose="020B0700000000000000" pitchFamily="34" charset="-128"/>
                  <a:cs typeface="+mn-cs"/>
                </a:defRPr>
              </a:pPr>
              <a:endParaRPr lang="ca-E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rgbClr val="FFBDBD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Yu Gothic UI Semibold" panose="020B0700000000000000" pitchFamily="34" charset="-128"/>
                  <a:ea typeface="Yu Gothic UI Semibold" panose="020B0700000000000000" pitchFamily="34" charset="-128"/>
                  <a:cs typeface="+mn-cs"/>
                </a:defRPr>
              </a:pPr>
              <a:endParaRPr lang="ca-E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rgbClr val="FFBDBD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Yu Gothic UI Semibold" panose="020B0700000000000000" pitchFamily="34" charset="-128"/>
                  <a:ea typeface="Yu Gothic UI Semibold" panose="020B0700000000000000" pitchFamily="34" charset="-128"/>
                  <a:cs typeface="+mn-cs"/>
                </a:defRPr>
              </a:pPr>
              <a:endParaRPr lang="ca-E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rgbClr val="FFBDBD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Yu Gothic UI Semibold" panose="020B0700000000000000" pitchFamily="34" charset="-128"/>
                  <a:ea typeface="Yu Gothic UI Semibold" panose="020B0700000000000000" pitchFamily="34" charset="-128"/>
                  <a:cs typeface="+mn-cs"/>
                </a:defRPr>
              </a:pPr>
              <a:endParaRPr lang="ca-E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rgbClr val="FFBDBD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Yu Gothic UI Semibold" panose="020B0700000000000000" pitchFamily="34" charset="-128"/>
                  <a:ea typeface="Yu Gothic UI Semibold" panose="020B0700000000000000" pitchFamily="34" charset="-128"/>
                  <a:cs typeface="+mn-cs"/>
                </a:defRPr>
              </a:pPr>
              <a:endParaRPr lang="ca-E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3.5277777777777777E-3"/>
          <c:y val="0.13381226053639847"/>
          <c:w val="0.9964722222222222"/>
          <c:h val="0.5875938697318007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tablas!$BY$3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FBDBD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Yu Gothic UI Semibold" panose="020B0700000000000000" pitchFamily="34" charset="-128"/>
                    <a:ea typeface="Yu Gothic UI Semibold" panose="020B0700000000000000" pitchFamily="34" charset="-128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tablas!$BX$4:$BX$5</c:f>
              <c:strCache>
                <c:ptCount val="1"/>
                <c:pt idx="0">
                  <c:v>Promoció comercial</c:v>
                </c:pt>
              </c:strCache>
            </c:strRef>
          </c:cat>
          <c:val>
            <c:numRef>
              <c:f>tablas!$BY$4:$BY$5</c:f>
              <c:numCache>
                <c:formatCode>_-* #,##0\ "€"_-;\-* #,##0\ "€"_-;_-* "-"??\ "€"_-;_-@_-</c:formatCode>
                <c:ptCount val="1"/>
                <c:pt idx="0">
                  <c:v>181.5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7A9-4BFD-BBFF-F66219F3F52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466129384"/>
        <c:axId val="466129776"/>
      </c:barChart>
      <c:catAx>
        <c:axId val="466129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Yu Gothic UI Semibold" panose="020B0700000000000000" pitchFamily="34" charset="-128"/>
                <a:ea typeface="Yu Gothic UI Semibold" panose="020B0700000000000000" pitchFamily="34" charset="-128"/>
                <a:cs typeface="+mn-cs"/>
              </a:defRPr>
            </a:pPr>
            <a:endParaRPr lang="ca-ES"/>
          </a:p>
        </c:txPr>
        <c:crossAx val="466129776"/>
        <c:crosses val="autoZero"/>
        <c:auto val="1"/>
        <c:lblAlgn val="ctr"/>
        <c:lblOffset val="100"/>
        <c:noMultiLvlLbl val="0"/>
      </c:catAx>
      <c:valAx>
        <c:axId val="466129776"/>
        <c:scaling>
          <c:orientation val="minMax"/>
        </c:scaling>
        <c:delete val="1"/>
        <c:axPos val="l"/>
        <c:numFmt formatCode="_-* #,##0\ &quot;€&quot;_-;\-* #,##0\ &quot;€&quot;_-;_-* &quot;-&quot;??\ &quot;€&quot;_-;_-@_-" sourceLinked="1"/>
        <c:majorTickMark val="none"/>
        <c:minorTickMark val="none"/>
        <c:tickLblPos val="nextTo"/>
        <c:crossAx val="4661293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Yu Gothic UI Semibold" panose="020B0700000000000000" pitchFamily="34" charset="-128"/>
          <a:ea typeface="Yu Gothic UI Semibold" panose="020B0700000000000000" pitchFamily="34" charset="-128"/>
        </a:defRPr>
      </a:pPr>
      <a:endParaRPr lang="ca-ES"/>
    </a:p>
  </c:txPr>
  <c:printSettings>
    <c:headerFooter/>
    <c:pageMargins b="0.75" l="0.7" r="0.7" t="0.75" header="0.3" footer="0.3"/>
    <c:pageSetup/>
  </c:printSettings>
  <c:extLst xmlns:c16r2="http://schemas.microsoft.com/office/drawing/2015/06/chart">
    <c:ext xmlns:c16="http://schemas.microsoft.com/office/drawing/2014/chart" uri="{E28EC0CA-F0BB-4C9C-879D-F8772B89E7AC}">
      <c16:pivotOptions16>
        <c16:showExpandCollapseFieldButtons val="1"/>
      </c16:pivotOptions16>
    </c:ex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</c:extLst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[Despeses a mitjans 2022 - dades obertes.xlsx]tablas!TablaDinámica3</c:name>
    <c:fmtId val="4"/>
  </c:pivotSource>
  <c:chart>
    <c:autoTitleDeleted val="1"/>
    <c:pivotFmts>
      <c:pivotFmt>
        <c:idx val="0"/>
        <c:spPr>
          <a:solidFill>
            <a:srgbClr val="FFBDBD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Yu Gothic UI Semibold" panose="020B0700000000000000" pitchFamily="34" charset="-128"/>
                  <a:ea typeface="Yu Gothic UI Semibold" panose="020B0700000000000000" pitchFamily="34" charset="-128"/>
                  <a:cs typeface="+mn-cs"/>
                </a:defRPr>
              </a:pPr>
              <a:endParaRPr lang="ca-E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3.5277777777777777E-3"/>
          <c:y val="0.13381226053639847"/>
          <c:w val="0.9964722222222222"/>
          <c:h val="0.5875938697318007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tablas!$Q$3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FBDBD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Yu Gothic UI Semibold" panose="020B0700000000000000" pitchFamily="34" charset="-128"/>
                    <a:ea typeface="Yu Gothic UI Semibold" panose="020B0700000000000000" pitchFamily="34" charset="-128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tablas!$P$4:$P$6</c:f>
              <c:strCache>
                <c:ptCount val="2"/>
                <c:pt idx="0">
                  <c:v>Promoció institucional</c:v>
                </c:pt>
                <c:pt idx="1">
                  <c:v>Promoció cultural</c:v>
                </c:pt>
              </c:strCache>
            </c:strRef>
          </c:cat>
          <c:val>
            <c:numRef>
              <c:f>tablas!$Q$4:$Q$6</c:f>
              <c:numCache>
                <c:formatCode>_-* #,##0\ "€"_-;\-* #,##0\ "€"_-;_-* "-"??\ "€"_-;_-@_-</c:formatCode>
                <c:ptCount val="2"/>
                <c:pt idx="0">
                  <c:v>5445</c:v>
                </c:pt>
                <c:pt idx="1">
                  <c:v>4093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A49-44D0-93AF-A7A8D89B80D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466131736"/>
        <c:axId val="466132128"/>
      </c:barChart>
      <c:catAx>
        <c:axId val="466131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Yu Gothic UI Semibold" panose="020B0700000000000000" pitchFamily="34" charset="-128"/>
                <a:ea typeface="Yu Gothic UI Semibold" panose="020B0700000000000000" pitchFamily="34" charset="-128"/>
                <a:cs typeface="+mn-cs"/>
              </a:defRPr>
            </a:pPr>
            <a:endParaRPr lang="ca-ES"/>
          </a:p>
        </c:txPr>
        <c:crossAx val="466132128"/>
        <c:crosses val="autoZero"/>
        <c:auto val="1"/>
        <c:lblAlgn val="ctr"/>
        <c:lblOffset val="100"/>
        <c:noMultiLvlLbl val="0"/>
      </c:catAx>
      <c:valAx>
        <c:axId val="466132128"/>
        <c:scaling>
          <c:orientation val="minMax"/>
        </c:scaling>
        <c:delete val="1"/>
        <c:axPos val="l"/>
        <c:numFmt formatCode="_-* #,##0\ &quot;€&quot;_-;\-* #,##0\ &quot;€&quot;_-;_-* &quot;-&quot;??\ &quot;€&quot;_-;_-@_-" sourceLinked="1"/>
        <c:majorTickMark val="none"/>
        <c:minorTickMark val="none"/>
        <c:tickLblPos val="nextTo"/>
        <c:crossAx val="4661317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Yu Gothic UI Semibold" panose="020B0700000000000000" pitchFamily="34" charset="-128"/>
          <a:ea typeface="Yu Gothic UI Semibold" panose="020B0700000000000000" pitchFamily="34" charset="-128"/>
        </a:defRPr>
      </a:pPr>
      <a:endParaRPr lang="ca-ES"/>
    </a:p>
  </c:txPr>
  <c:printSettings>
    <c:headerFooter/>
    <c:pageMargins b="0.75" l="0.7" r="0.7" t="0.75" header="0.3" footer="0.3"/>
    <c:pageSetup/>
  </c:printSettings>
  <c:extLst xmlns:c16r2="http://schemas.microsoft.com/office/drawing/2015/06/chart">
    <c:ext xmlns:c16="http://schemas.microsoft.com/office/drawing/2014/chart" uri="{E28EC0CA-F0BB-4C9C-879D-F8772B89E7AC}">
      <c16:pivotOptions16>
        <c16:showExpandCollapseFieldButtons val="1"/>
      </c16:pivotOptions16>
    </c:ex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</c:extLst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pivotSource>
    <c:name>[Despeses a mitjans 2022 - dades obertes.xlsx]tablas!TablaDinámica5</c:name>
    <c:fmtId val="8"/>
  </c:pivotSource>
  <c:chart>
    <c:autoTitleDeleted val="1"/>
    <c:pivotFmts>
      <c:pivotFmt>
        <c:idx val="0"/>
        <c:spPr>
          <a:solidFill>
            <a:srgbClr val="FFBDBD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Yu Gothic UI Semibold" panose="020B0700000000000000" pitchFamily="34" charset="-128"/>
                  <a:ea typeface="Yu Gothic UI Semibold" panose="020B0700000000000000" pitchFamily="34" charset="-128"/>
                  <a:cs typeface="+mn-cs"/>
                </a:defRPr>
              </a:pPr>
              <a:endParaRPr lang="ca-E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rgbClr val="FFBDBD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Yu Gothic UI Semibold" panose="020B0700000000000000" pitchFamily="34" charset="-128"/>
                  <a:ea typeface="Yu Gothic UI Semibold" panose="020B0700000000000000" pitchFamily="34" charset="-128"/>
                  <a:cs typeface="+mn-cs"/>
                </a:defRPr>
              </a:pPr>
              <a:endParaRPr lang="ca-E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3.5277777777777777E-3"/>
          <c:y val="0.13381226053639847"/>
          <c:w val="0.99294444444444441"/>
          <c:h val="0.4192509578544061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tablas!$W$3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FBDBD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Yu Gothic UI Semibold" panose="020B0700000000000000" pitchFamily="34" charset="-128"/>
                    <a:ea typeface="Yu Gothic UI Semibold" panose="020B0700000000000000" pitchFamily="34" charset="-128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tablas!$V$4:$V$9</c:f>
              <c:strCache>
                <c:ptCount val="5"/>
                <c:pt idx="0">
                  <c:v>Promoció cultural</c:v>
                </c:pt>
                <c:pt idx="1">
                  <c:v>Promoció comercial</c:v>
                </c:pt>
                <c:pt idx="2">
                  <c:v>Promoció institucional</c:v>
                </c:pt>
                <c:pt idx="3">
                  <c:v>Promoció de la ciutat</c:v>
                </c:pt>
                <c:pt idx="4">
                  <c:v>Participació Ciutadana</c:v>
                </c:pt>
              </c:strCache>
            </c:strRef>
          </c:cat>
          <c:val>
            <c:numRef>
              <c:f>tablas!$W$4:$W$9</c:f>
              <c:numCache>
                <c:formatCode>_-* #,##0\ "€"_-;\-* #,##0\ "€"_-;_-* "-"??\ "€"_-;_-@_-</c:formatCode>
                <c:ptCount val="5"/>
                <c:pt idx="0">
                  <c:v>3081.8699999999994</c:v>
                </c:pt>
                <c:pt idx="1">
                  <c:v>2764.8499999999995</c:v>
                </c:pt>
                <c:pt idx="2">
                  <c:v>1669.8000000000002</c:v>
                </c:pt>
                <c:pt idx="3">
                  <c:v>1327.37</c:v>
                </c:pt>
                <c:pt idx="4">
                  <c:v>427.74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A49-44D0-93AF-A7A8D89B80D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466134088"/>
        <c:axId val="466139968"/>
      </c:barChart>
      <c:catAx>
        <c:axId val="4661340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Yu Gothic UI Semibold" panose="020B0700000000000000" pitchFamily="34" charset="-128"/>
                <a:ea typeface="Yu Gothic UI Semibold" panose="020B0700000000000000" pitchFamily="34" charset="-128"/>
                <a:cs typeface="+mn-cs"/>
              </a:defRPr>
            </a:pPr>
            <a:endParaRPr lang="ca-ES"/>
          </a:p>
        </c:txPr>
        <c:crossAx val="466139968"/>
        <c:crosses val="autoZero"/>
        <c:auto val="1"/>
        <c:lblAlgn val="ctr"/>
        <c:lblOffset val="100"/>
        <c:noMultiLvlLbl val="0"/>
      </c:catAx>
      <c:valAx>
        <c:axId val="466139968"/>
        <c:scaling>
          <c:orientation val="minMax"/>
        </c:scaling>
        <c:delete val="1"/>
        <c:axPos val="l"/>
        <c:numFmt formatCode="_-* #,##0\ &quot;€&quot;_-;\-* #,##0\ &quot;€&quot;_-;_-* &quot;-&quot;??\ &quot;€&quot;_-;_-@_-" sourceLinked="1"/>
        <c:majorTickMark val="none"/>
        <c:minorTickMark val="none"/>
        <c:tickLblPos val="nextTo"/>
        <c:crossAx val="4661340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Yu Gothic UI Semibold" panose="020B0700000000000000" pitchFamily="34" charset="-128"/>
          <a:ea typeface="Yu Gothic UI Semibold" panose="020B0700000000000000" pitchFamily="34" charset="-128"/>
        </a:defRPr>
      </a:pPr>
      <a:endParaRPr lang="ca-ES"/>
    </a:p>
  </c:txPr>
  <c:printSettings>
    <c:headerFooter/>
    <c:pageMargins b="0.75" l="0.7" r="0.7" t="0.75" header="0.3" footer="0.3"/>
    <c:pageSetup/>
  </c:printSettings>
  <c:extLst xmlns:c16r2="http://schemas.microsoft.com/office/drawing/2015/06/chart">
    <c:ext xmlns:c16="http://schemas.microsoft.com/office/drawing/2014/chart" uri="{E28EC0CA-F0BB-4C9C-879D-F8772B89E7AC}">
      <c16:pivotOptions16>
        <c16:showExpandCollapseFieldButtons val="1"/>
      </c16:pivotOptions16>
    </c:ex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</c:extLst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pivotSource>
    <c:name>[Despeses a mitjans 2022 - dades obertes.xlsx]tablas!TablaDinámica6</c:name>
    <c:fmtId val="10"/>
  </c:pivotSource>
  <c:chart>
    <c:autoTitleDeleted val="1"/>
    <c:pivotFmts>
      <c:pivotFmt>
        <c:idx val="0"/>
        <c:spPr>
          <a:solidFill>
            <a:srgbClr val="FFBDBD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Yu Gothic UI Semibold" panose="020B0700000000000000" pitchFamily="34" charset="-128"/>
                  <a:ea typeface="Yu Gothic UI Semibold" panose="020B0700000000000000" pitchFamily="34" charset="-128"/>
                  <a:cs typeface="+mn-cs"/>
                </a:defRPr>
              </a:pPr>
              <a:endParaRPr lang="ca-E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rgbClr val="FFBDBD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Yu Gothic UI Semibold" panose="020B0700000000000000" pitchFamily="34" charset="-128"/>
                  <a:ea typeface="Yu Gothic UI Semibold" panose="020B0700000000000000" pitchFamily="34" charset="-128"/>
                  <a:cs typeface="+mn-cs"/>
                </a:defRPr>
              </a:pPr>
              <a:endParaRPr lang="ca-E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3.5277777777777777E-3"/>
          <c:y val="0.13381226053639847"/>
          <c:w val="0.9964722222222222"/>
          <c:h val="0.5875938697318007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tablas!$AC$3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FBDBD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Yu Gothic UI Semibold" panose="020B0700000000000000" pitchFamily="34" charset="-128"/>
                    <a:ea typeface="Yu Gothic UI Semibold" panose="020B0700000000000000" pitchFamily="34" charset="-128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tablas!$AB$4:$AB$7</c:f>
              <c:strCache>
                <c:ptCount val="3"/>
                <c:pt idx="0">
                  <c:v>Promoció de la ciutat</c:v>
                </c:pt>
                <c:pt idx="1">
                  <c:v>Promoció comercial</c:v>
                </c:pt>
                <c:pt idx="2">
                  <c:v>Promoció cultural</c:v>
                </c:pt>
              </c:strCache>
            </c:strRef>
          </c:cat>
          <c:val>
            <c:numRef>
              <c:f>tablas!$AC$4:$AC$7</c:f>
              <c:numCache>
                <c:formatCode>_-* #,##0\ "€"_-;\-* #,##0\ "€"_-;_-* "-"??\ "€"_-;_-@_-</c:formatCode>
                <c:ptCount val="3"/>
                <c:pt idx="0">
                  <c:v>2729.76</c:v>
                </c:pt>
                <c:pt idx="1">
                  <c:v>1633.5</c:v>
                </c:pt>
                <c:pt idx="2">
                  <c:v>680.63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A49-44D0-93AF-A7A8D89B80D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466141536"/>
        <c:axId val="466140752"/>
      </c:barChart>
      <c:catAx>
        <c:axId val="466141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Yu Gothic UI Semibold" panose="020B0700000000000000" pitchFamily="34" charset="-128"/>
                <a:ea typeface="Yu Gothic UI Semibold" panose="020B0700000000000000" pitchFamily="34" charset="-128"/>
                <a:cs typeface="+mn-cs"/>
              </a:defRPr>
            </a:pPr>
            <a:endParaRPr lang="ca-ES"/>
          </a:p>
        </c:txPr>
        <c:crossAx val="466140752"/>
        <c:crosses val="autoZero"/>
        <c:auto val="1"/>
        <c:lblAlgn val="ctr"/>
        <c:lblOffset val="100"/>
        <c:noMultiLvlLbl val="0"/>
      </c:catAx>
      <c:valAx>
        <c:axId val="466140752"/>
        <c:scaling>
          <c:orientation val="minMax"/>
        </c:scaling>
        <c:delete val="1"/>
        <c:axPos val="l"/>
        <c:numFmt formatCode="_-* #,##0\ &quot;€&quot;_-;\-* #,##0\ &quot;€&quot;_-;_-* &quot;-&quot;??\ &quot;€&quot;_-;_-@_-" sourceLinked="1"/>
        <c:majorTickMark val="none"/>
        <c:minorTickMark val="none"/>
        <c:tickLblPos val="nextTo"/>
        <c:crossAx val="4661415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Yu Gothic UI Semibold" panose="020B0700000000000000" pitchFamily="34" charset="-128"/>
          <a:ea typeface="Yu Gothic UI Semibold" panose="020B0700000000000000" pitchFamily="34" charset="-128"/>
        </a:defRPr>
      </a:pPr>
      <a:endParaRPr lang="ca-ES"/>
    </a:p>
  </c:txPr>
  <c:printSettings>
    <c:headerFooter/>
    <c:pageMargins b="0.75" l="0.7" r="0.7" t="0.75" header="0.3" footer="0.3"/>
    <c:pageSetup/>
  </c:printSettings>
  <c:extLst xmlns:c16r2="http://schemas.microsoft.com/office/drawing/2015/06/chart">
    <c:ext xmlns:c16="http://schemas.microsoft.com/office/drawing/2014/chart" uri="{E28EC0CA-F0BB-4C9C-879D-F8772B89E7AC}">
      <c16:pivotOptions16>
        <c16:showExpandCollapseFieldButtons val="1"/>
      </c16:pivotOptions16>
    </c:ex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</c:extLst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pivotSource>
    <c:name>[Despeses a mitjans 2022 - dades obertes.xlsx]tablas!TablaDinámica7</c:name>
    <c:fmtId val="10"/>
  </c:pivotSource>
  <c:chart>
    <c:autoTitleDeleted val="1"/>
    <c:pivotFmts>
      <c:pivotFmt>
        <c:idx val="0"/>
        <c:spPr>
          <a:solidFill>
            <a:srgbClr val="FFBDBD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Yu Gothic UI Semibold" panose="020B0700000000000000" pitchFamily="34" charset="-128"/>
                  <a:ea typeface="Yu Gothic UI Semibold" panose="020B0700000000000000" pitchFamily="34" charset="-128"/>
                  <a:cs typeface="+mn-cs"/>
                </a:defRPr>
              </a:pPr>
              <a:endParaRPr lang="ca-E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rgbClr val="FFBDBD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Yu Gothic UI Semibold" panose="020B0700000000000000" pitchFamily="34" charset="-128"/>
                  <a:ea typeface="Yu Gothic UI Semibold" panose="020B0700000000000000" pitchFamily="34" charset="-128"/>
                  <a:cs typeface="+mn-cs"/>
                </a:defRPr>
              </a:pPr>
              <a:endParaRPr lang="ca-E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3.5277777777777777E-3"/>
          <c:y val="0.13381226053639847"/>
          <c:w val="0.9964722222222222"/>
          <c:h val="0.5875938697318007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tablas!$AI$3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FBDBD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Yu Gothic UI Semibold" panose="020B0700000000000000" pitchFamily="34" charset="-128"/>
                    <a:ea typeface="Yu Gothic UI Semibold" panose="020B0700000000000000" pitchFamily="34" charset="-128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tablas!$AH$4:$AH$5</c:f>
              <c:strCache>
                <c:ptCount val="1"/>
                <c:pt idx="0">
                  <c:v>Promoció cultural</c:v>
                </c:pt>
              </c:strCache>
            </c:strRef>
          </c:cat>
          <c:val>
            <c:numRef>
              <c:f>tablas!$AI$4:$AI$5</c:f>
              <c:numCache>
                <c:formatCode>_-* #,##0\ "€"_-;\-* #,##0\ "€"_-;_-* "-"??\ "€"_-;_-@_-</c:formatCode>
                <c:ptCount val="1"/>
                <c:pt idx="0">
                  <c:v>2060.63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A49-44D0-93AF-A7A8D89B80D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465830440"/>
        <c:axId val="465828872"/>
      </c:barChart>
      <c:catAx>
        <c:axId val="465830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Yu Gothic UI Semibold" panose="020B0700000000000000" pitchFamily="34" charset="-128"/>
                <a:ea typeface="Yu Gothic UI Semibold" panose="020B0700000000000000" pitchFamily="34" charset="-128"/>
                <a:cs typeface="+mn-cs"/>
              </a:defRPr>
            </a:pPr>
            <a:endParaRPr lang="ca-ES"/>
          </a:p>
        </c:txPr>
        <c:crossAx val="465828872"/>
        <c:crosses val="autoZero"/>
        <c:auto val="1"/>
        <c:lblAlgn val="ctr"/>
        <c:lblOffset val="100"/>
        <c:noMultiLvlLbl val="0"/>
      </c:catAx>
      <c:valAx>
        <c:axId val="465828872"/>
        <c:scaling>
          <c:orientation val="minMax"/>
        </c:scaling>
        <c:delete val="1"/>
        <c:axPos val="l"/>
        <c:numFmt formatCode="_-* #,##0\ &quot;€&quot;_-;\-* #,##0\ &quot;€&quot;_-;_-* &quot;-&quot;??\ &quot;€&quot;_-;_-@_-" sourceLinked="1"/>
        <c:majorTickMark val="none"/>
        <c:minorTickMark val="none"/>
        <c:tickLblPos val="nextTo"/>
        <c:crossAx val="4658304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Yu Gothic UI Semibold" panose="020B0700000000000000" pitchFamily="34" charset="-128"/>
          <a:ea typeface="Yu Gothic UI Semibold" panose="020B0700000000000000" pitchFamily="34" charset="-128"/>
        </a:defRPr>
      </a:pPr>
      <a:endParaRPr lang="ca-ES"/>
    </a:p>
  </c:txPr>
  <c:printSettings>
    <c:headerFooter/>
    <c:pageMargins b="0.75" l="0.7" r="0.7" t="0.75" header="0.3" footer="0.3"/>
    <c:pageSetup/>
  </c:printSettings>
  <c:extLst xmlns:c16r2="http://schemas.microsoft.com/office/drawing/2015/06/chart">
    <c:ext xmlns:c16="http://schemas.microsoft.com/office/drawing/2014/chart" uri="{E28EC0CA-F0BB-4C9C-879D-F8772B89E7AC}">
      <c16:pivotOptions16>
        <c16:showExpandCollapseFieldButtons val="1"/>
      </c16:pivotOptions16>
    </c:ex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</c:extLst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pivotSource>
    <c:name>[Despeses a mitjans 2022 - dades obertes.xlsx]tablas!TablaDinámica8</c:name>
    <c:fmtId val="8"/>
  </c:pivotSource>
  <c:chart>
    <c:autoTitleDeleted val="1"/>
    <c:pivotFmts>
      <c:pivotFmt>
        <c:idx val="0"/>
        <c:spPr>
          <a:solidFill>
            <a:srgbClr val="FFBDBD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Yu Gothic UI Semibold" panose="020B0700000000000000" pitchFamily="34" charset="-128"/>
                  <a:ea typeface="Yu Gothic UI Semibold" panose="020B0700000000000000" pitchFamily="34" charset="-128"/>
                  <a:cs typeface="+mn-cs"/>
                </a:defRPr>
              </a:pPr>
              <a:endParaRPr lang="ca-E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rgbClr val="FFBDBD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Yu Gothic UI Semibold" panose="020B0700000000000000" pitchFamily="34" charset="-128"/>
                  <a:ea typeface="Yu Gothic UI Semibold" panose="020B0700000000000000" pitchFamily="34" charset="-128"/>
                  <a:cs typeface="+mn-cs"/>
                </a:defRPr>
              </a:pPr>
              <a:endParaRPr lang="ca-E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3.5277777777777777E-3"/>
          <c:y val="0.13381226053639847"/>
          <c:w val="0.9964722222222222"/>
          <c:h val="0.5875938697318007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tablas!$AO$3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FBDBD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Yu Gothic UI Semibold" panose="020B0700000000000000" pitchFamily="34" charset="-128"/>
                    <a:ea typeface="Yu Gothic UI Semibold" panose="020B0700000000000000" pitchFamily="34" charset="-128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tablas!$AN$4:$AN$6</c:f>
              <c:strCache>
                <c:ptCount val="2"/>
                <c:pt idx="0">
                  <c:v>Promoció cultural</c:v>
                </c:pt>
                <c:pt idx="1">
                  <c:v>Promoció de la ciutat</c:v>
                </c:pt>
              </c:strCache>
            </c:strRef>
          </c:cat>
          <c:val>
            <c:numRef>
              <c:f>tablas!$AO$4:$AO$6</c:f>
              <c:numCache>
                <c:formatCode>_-* #,##0\ "€"_-;\-* #,##0\ "€"_-;_-* "-"??\ "€"_-;_-@_-</c:formatCode>
                <c:ptCount val="2"/>
                <c:pt idx="0">
                  <c:v>847</c:v>
                </c:pt>
                <c:pt idx="1">
                  <c:v>695.75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A49-44D0-93AF-A7A8D89B80D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465827696"/>
        <c:axId val="465832792"/>
      </c:barChart>
      <c:catAx>
        <c:axId val="465827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Yu Gothic UI Semibold" panose="020B0700000000000000" pitchFamily="34" charset="-128"/>
                <a:ea typeface="Yu Gothic UI Semibold" panose="020B0700000000000000" pitchFamily="34" charset="-128"/>
                <a:cs typeface="+mn-cs"/>
              </a:defRPr>
            </a:pPr>
            <a:endParaRPr lang="ca-ES"/>
          </a:p>
        </c:txPr>
        <c:crossAx val="465832792"/>
        <c:crosses val="autoZero"/>
        <c:auto val="1"/>
        <c:lblAlgn val="ctr"/>
        <c:lblOffset val="100"/>
        <c:noMultiLvlLbl val="0"/>
      </c:catAx>
      <c:valAx>
        <c:axId val="465832792"/>
        <c:scaling>
          <c:orientation val="minMax"/>
        </c:scaling>
        <c:delete val="1"/>
        <c:axPos val="l"/>
        <c:numFmt formatCode="_-* #,##0\ &quot;€&quot;_-;\-* #,##0\ &quot;€&quot;_-;_-* &quot;-&quot;??\ &quot;€&quot;_-;_-@_-" sourceLinked="1"/>
        <c:majorTickMark val="none"/>
        <c:minorTickMark val="none"/>
        <c:tickLblPos val="nextTo"/>
        <c:crossAx val="4658276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Yu Gothic UI Semibold" panose="020B0700000000000000" pitchFamily="34" charset="-128"/>
          <a:ea typeface="Yu Gothic UI Semibold" panose="020B0700000000000000" pitchFamily="34" charset="-128"/>
        </a:defRPr>
      </a:pPr>
      <a:endParaRPr lang="ca-ES"/>
    </a:p>
  </c:txPr>
  <c:printSettings>
    <c:headerFooter/>
    <c:pageMargins b="0.75" l="0.7" r="0.7" t="0.75" header="0.3" footer="0.3"/>
    <c:pageSetup/>
  </c:printSettings>
  <c:extLst xmlns:c16r2="http://schemas.microsoft.com/office/drawing/2015/06/chart">
    <c:ext xmlns:c16="http://schemas.microsoft.com/office/drawing/2014/chart" uri="{E28EC0CA-F0BB-4C9C-879D-F8772B89E7AC}">
      <c16:pivotOptions16>
        <c16:showExpandCollapseFieldButtons val="1"/>
      </c16:pivotOptions16>
    </c:ex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</c:extLst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pivotSource>
    <c:name>[Despeses a mitjans 2022 - dades obertes.xlsx]tablas!TablaDinámica9</c:name>
    <c:fmtId val="8"/>
  </c:pivotSource>
  <c:chart>
    <c:autoTitleDeleted val="1"/>
    <c:pivotFmts>
      <c:pivotFmt>
        <c:idx val="0"/>
        <c:spPr>
          <a:solidFill>
            <a:srgbClr val="FFBDBD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Yu Gothic UI Semibold" panose="020B0700000000000000" pitchFamily="34" charset="-128"/>
                  <a:ea typeface="Yu Gothic UI Semibold" panose="020B0700000000000000" pitchFamily="34" charset="-128"/>
                  <a:cs typeface="+mn-cs"/>
                </a:defRPr>
              </a:pPr>
              <a:endParaRPr lang="ca-E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rgbClr val="FFBDBD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Yu Gothic UI Semibold" panose="020B0700000000000000" pitchFamily="34" charset="-128"/>
                  <a:ea typeface="Yu Gothic UI Semibold" panose="020B0700000000000000" pitchFamily="34" charset="-128"/>
                  <a:cs typeface="+mn-cs"/>
                </a:defRPr>
              </a:pPr>
              <a:endParaRPr lang="ca-E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3.5277777777777777E-3"/>
          <c:y val="0.13381226053639847"/>
          <c:w val="0.9964722222222222"/>
          <c:h val="0.5875938697318007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tablas!$AU$3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FBDBD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Yu Gothic UI Semibold" panose="020B0700000000000000" pitchFamily="34" charset="-128"/>
                    <a:ea typeface="Yu Gothic UI Semibold" panose="020B0700000000000000" pitchFamily="34" charset="-128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tablas!$AT$4:$AT$8</c:f>
              <c:strCache>
                <c:ptCount val="4"/>
                <c:pt idx="0">
                  <c:v>Promoció cultural</c:v>
                </c:pt>
                <c:pt idx="1">
                  <c:v>Promoció comercial</c:v>
                </c:pt>
                <c:pt idx="2">
                  <c:v>Promoció de la ciutat</c:v>
                </c:pt>
                <c:pt idx="3">
                  <c:v>Promoció institucional</c:v>
                </c:pt>
              </c:strCache>
            </c:strRef>
          </c:cat>
          <c:val>
            <c:numRef>
              <c:f>tablas!$AU$4:$AU$8</c:f>
              <c:numCache>
                <c:formatCode>_-* #,##0\ "€"_-;\-* #,##0\ "€"_-;_-* "-"??\ "€"_-;_-@_-</c:formatCode>
                <c:ptCount val="4"/>
                <c:pt idx="0">
                  <c:v>672</c:v>
                </c:pt>
                <c:pt idx="1">
                  <c:v>387.2</c:v>
                </c:pt>
                <c:pt idx="2">
                  <c:v>290.39999999999998</c:v>
                </c:pt>
                <c:pt idx="3">
                  <c:v>96.8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A49-44D0-93AF-A7A8D89B80D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465833184"/>
        <c:axId val="465831224"/>
      </c:barChart>
      <c:catAx>
        <c:axId val="4658331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Yu Gothic UI Semibold" panose="020B0700000000000000" pitchFamily="34" charset="-128"/>
                <a:ea typeface="Yu Gothic UI Semibold" panose="020B0700000000000000" pitchFamily="34" charset="-128"/>
                <a:cs typeface="+mn-cs"/>
              </a:defRPr>
            </a:pPr>
            <a:endParaRPr lang="ca-ES"/>
          </a:p>
        </c:txPr>
        <c:crossAx val="465831224"/>
        <c:crosses val="autoZero"/>
        <c:auto val="1"/>
        <c:lblAlgn val="ctr"/>
        <c:lblOffset val="100"/>
        <c:noMultiLvlLbl val="0"/>
      </c:catAx>
      <c:valAx>
        <c:axId val="465831224"/>
        <c:scaling>
          <c:orientation val="minMax"/>
        </c:scaling>
        <c:delete val="1"/>
        <c:axPos val="l"/>
        <c:numFmt formatCode="_-* #,##0\ &quot;€&quot;_-;\-* #,##0\ &quot;€&quot;_-;_-* &quot;-&quot;??\ &quot;€&quot;_-;_-@_-" sourceLinked="1"/>
        <c:majorTickMark val="none"/>
        <c:minorTickMark val="none"/>
        <c:tickLblPos val="nextTo"/>
        <c:crossAx val="4658331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Yu Gothic UI Semibold" panose="020B0700000000000000" pitchFamily="34" charset="-128"/>
          <a:ea typeface="Yu Gothic UI Semibold" panose="020B0700000000000000" pitchFamily="34" charset="-128"/>
        </a:defRPr>
      </a:pPr>
      <a:endParaRPr lang="ca-ES"/>
    </a:p>
  </c:txPr>
  <c:printSettings>
    <c:headerFooter/>
    <c:pageMargins b="0.75" l="0.7" r="0.7" t="0.75" header="0.3" footer="0.3"/>
    <c:pageSetup/>
  </c:printSettings>
  <c:extLst xmlns:c16r2="http://schemas.microsoft.com/office/drawing/2015/06/chart">
    <c:ext xmlns:c16="http://schemas.microsoft.com/office/drawing/2014/chart" uri="{E28EC0CA-F0BB-4C9C-879D-F8772B89E7AC}">
      <c16:pivotOptions16>
        <c16:showExpandCollapseFieldButtons val="1"/>
      </c16:pivotOptions16>
    </c:ex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0330461538461545"/>
          <c:y val="6.035665294924554E-2"/>
          <c:w val="0.6607336752136751"/>
          <c:h val="0.8792866941015089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FF0000">
                <a:alpha val="60000"/>
              </a:srgbClr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5BFDB934-5C53-44E5-80B7-D11F9BC4662C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3F6E3247-86E8-40ED-9E28-29DEABD5C340}" type="VALUE">
                      <a:rPr lang="en-US"/>
                      <a:pPr/>
                      <a:t>[VALOR]</a:t>
                    </a:fld>
                    <a:endParaRPr lang="ca-ES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BF94-4EBB-891E-455627BBC1C3}"/>
                </c:ext>
                <c:ext xmlns:c15="http://schemas.microsoft.com/office/drawing/2012/chart" uri="{CE6537A1-D6FC-4f65-9D91-7224C49458BB}">
                  <c15:dlblFieldTable/>
                  <c15:showDataLabelsRange val="1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A570F56C-E385-462A-883D-B6F2B7C9158D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53AAE5F3-6752-4DA1-9DE9-36532F490ACF}" type="VALUE">
                      <a:rPr lang="en-US"/>
                      <a:pPr/>
                      <a:t>[VALOR]</a:t>
                    </a:fld>
                    <a:endParaRPr lang="ca-ES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BF94-4EBB-891E-455627BBC1C3}"/>
                </c:ext>
                <c:ext xmlns:c15="http://schemas.microsoft.com/office/drawing/2012/chart" uri="{CE6537A1-D6FC-4f65-9D91-7224C49458BB}">
                  <c15:dlblFieldTable/>
                  <c15:showDataLabelsRange val="1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A024C56B-2D22-44E6-83E4-66ADD8E30597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3AD72CD3-6016-4D59-B2F6-232BC114C92B}" type="VALUE">
                      <a:rPr lang="en-US"/>
                      <a:pPr/>
                      <a:t>[VALOR]</a:t>
                    </a:fld>
                    <a:endParaRPr lang="ca-ES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BF94-4EBB-891E-455627BBC1C3}"/>
                </c:ext>
                <c:ext xmlns:c15="http://schemas.microsoft.com/office/drawing/2012/chart" uri="{CE6537A1-D6FC-4f65-9D91-7224C49458BB}">
                  <c15:dlblFieldTable/>
                  <c15:showDataLabelsRange val="1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4E662B41-59AB-4921-BE5D-E21D51EE39FD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3B083538-4751-4979-A803-C7399C208571}" type="VALUE">
                      <a:rPr lang="en-US"/>
                      <a:pPr/>
                      <a:t>[VALOR]</a:t>
                    </a:fld>
                    <a:endParaRPr lang="ca-ES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BF94-4EBB-891E-455627BBC1C3}"/>
                </c:ext>
                <c:ext xmlns:c15="http://schemas.microsoft.com/office/drawing/2012/chart" uri="{CE6537A1-D6FC-4f65-9D91-7224C49458BB}">
                  <c15:dlblFieldTable/>
                  <c15:showDataLabelsRange val="1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6D2FBF98-0677-4B54-B87D-91AA05E1BAEA}" type="CELLRANGE">
                      <a:rPr lang="ca-ES"/>
                      <a:pPr/>
                      <a:t>[CELLRANGE]</a:t>
                    </a:fld>
                    <a:r>
                      <a:rPr lang="ca-ES" baseline="0"/>
                      <a:t>
</a:t>
                    </a:r>
                    <a:fld id="{C9E41EAF-1DB8-48CA-9711-996A233CF1DA}" type="VALUE">
                      <a:rPr lang="ca-ES" baseline="0"/>
                      <a:pPr/>
                      <a:t>[VALOR]</a:t>
                    </a:fld>
                    <a:endParaRPr lang="ca-ES" baseline="0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FF0000"/>
                    </a:solidFill>
                    <a:latin typeface="Arial Black" panose="020B0A04020102020204" pitchFamily="34" charset="0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tablas!$D$4:$D$8</c:f>
              <c:strCache>
                <c:ptCount val="5"/>
                <c:pt idx="0">
                  <c:v>Promoció cultural</c:v>
                </c:pt>
                <c:pt idx="1">
                  <c:v>Promoció institucional</c:v>
                </c:pt>
                <c:pt idx="2">
                  <c:v>Promoció comercial</c:v>
                </c:pt>
                <c:pt idx="3">
                  <c:v>Promoció de la ciutat</c:v>
                </c:pt>
                <c:pt idx="4">
                  <c:v>Participació Ciutadana</c:v>
                </c:pt>
              </c:strCache>
            </c:strRef>
          </c:cat>
          <c:val>
            <c:numRef>
              <c:f>tablas!$E$4:$E$8</c:f>
              <c:numCache>
                <c:formatCode>_-* #,##0\ "€"_-;\-* #,##0\ "€"_-;_-* "-"??\ "€"_-;_-@_-</c:formatCode>
                <c:ptCount val="5"/>
                <c:pt idx="0">
                  <c:v>15080.619999999999</c:v>
                </c:pt>
                <c:pt idx="1">
                  <c:v>7453.6</c:v>
                </c:pt>
                <c:pt idx="2">
                  <c:v>5148.55</c:v>
                </c:pt>
                <c:pt idx="3">
                  <c:v>5043.28</c:v>
                </c:pt>
                <c:pt idx="4">
                  <c:v>427.74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BF94-4EBB-891E-455627BBC1C3}"/>
            </c:ext>
            <c:ext xmlns:c15="http://schemas.microsoft.com/office/drawing/2012/chart" uri="{02D57815-91ED-43cb-92C2-25804820EDAC}">
              <c15:datalabelsRange>
                <c15:f>tablas!$F$4:$F$8</c15:f>
                <c15:dlblRangeCache>
                  <c:ptCount val="5"/>
                  <c:pt idx="0">
                    <c:v>45%</c:v>
                  </c:pt>
                  <c:pt idx="1">
                    <c:v>22%</c:v>
                  </c:pt>
                  <c:pt idx="2">
                    <c:v>16%</c:v>
                  </c:pt>
                  <c:pt idx="3">
                    <c:v>15%</c:v>
                  </c:pt>
                  <c:pt idx="4">
                    <c:v>1%</c:v>
                  </c:pt>
                </c15:dlblRangeCache>
              </c15:datalabelsRange>
            </c:ext>
          </c:extLst>
        </c:ser>
        <c:dLbls>
          <c:dLblPos val="inBase"/>
          <c:showLegendKey val="0"/>
          <c:showVal val="1"/>
          <c:showCatName val="0"/>
          <c:showSerName val="0"/>
          <c:showPercent val="0"/>
          <c:showBubbleSize val="0"/>
        </c:dLbls>
        <c:gapWidth val="50"/>
        <c:axId val="401701360"/>
        <c:axId val="457454448"/>
      </c:barChart>
      <c:catAx>
        <c:axId val="40170136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bg1">
                    <a:lumMod val="50000"/>
                  </a:schemeClr>
                </a:solidFill>
                <a:latin typeface="Yu Gothic UI Semibold" panose="020B0700000000000000" pitchFamily="34" charset="-128"/>
                <a:ea typeface="Yu Gothic UI Semibold" panose="020B0700000000000000" pitchFamily="34" charset="-128"/>
                <a:cs typeface="+mn-cs"/>
              </a:defRPr>
            </a:pPr>
            <a:endParaRPr lang="ca-ES"/>
          </a:p>
        </c:txPr>
        <c:crossAx val="457454448"/>
        <c:crosses val="autoZero"/>
        <c:auto val="1"/>
        <c:lblAlgn val="ctr"/>
        <c:lblOffset val="100"/>
        <c:noMultiLvlLbl val="0"/>
      </c:catAx>
      <c:valAx>
        <c:axId val="457454448"/>
        <c:scaling>
          <c:orientation val="minMax"/>
        </c:scaling>
        <c:delete val="1"/>
        <c:axPos val="t"/>
        <c:numFmt formatCode="_-* #,##0\ &quot;€&quot;_-;\-* #,##0\ &quot;€&quot;_-;_-* &quot;-&quot;??\ &quot;€&quot;_-;_-@_-" sourceLinked="1"/>
        <c:majorTickMark val="none"/>
        <c:minorTickMark val="none"/>
        <c:tickLblPos val="nextTo"/>
        <c:crossAx val="4017013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ysClr val="window" lastClr="FFFFFF"/>
    </a:solidFill>
    <a:ln w="9525" cap="flat" cmpd="sng" algn="ctr">
      <a:noFill/>
      <a:round/>
    </a:ln>
    <a:effectLst>
      <a:outerShdw blurRad="50800" dist="38100" dir="2700000" algn="tl" rotWithShape="0">
        <a:prstClr val="black">
          <a:alpha val="40000"/>
        </a:prstClr>
      </a:outerShdw>
    </a:effectLst>
  </c:spPr>
  <c:txPr>
    <a:bodyPr/>
    <a:lstStyle/>
    <a:p>
      <a:pPr>
        <a:defRPr>
          <a:latin typeface="Arial Black" panose="020B0A04020102020204" pitchFamily="34" charset="0"/>
        </a:defRPr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pivotSource>
    <c:name>[Despeses a mitjans 2022 - dades obertes.xlsx]tablas!TablaDinámica10</c:name>
    <c:fmtId val="8"/>
  </c:pivotSource>
  <c:chart>
    <c:autoTitleDeleted val="1"/>
    <c:pivotFmts>
      <c:pivotFmt>
        <c:idx val="0"/>
        <c:spPr>
          <a:solidFill>
            <a:srgbClr val="FFBDBD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Yu Gothic UI Semibold" panose="020B0700000000000000" pitchFamily="34" charset="-128"/>
                  <a:ea typeface="Yu Gothic UI Semibold" panose="020B0700000000000000" pitchFamily="34" charset="-128"/>
                  <a:cs typeface="+mn-cs"/>
                </a:defRPr>
              </a:pPr>
              <a:endParaRPr lang="ca-E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rgbClr val="FFBDBD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Yu Gothic UI Semibold" panose="020B0700000000000000" pitchFamily="34" charset="-128"/>
                  <a:ea typeface="Yu Gothic UI Semibold" panose="020B0700000000000000" pitchFamily="34" charset="-128"/>
                  <a:cs typeface="+mn-cs"/>
                </a:defRPr>
              </a:pPr>
              <a:endParaRPr lang="ca-E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3.5277777777777777E-3"/>
          <c:y val="0.13381226053639847"/>
          <c:w val="0.9964722222222222"/>
          <c:h val="0.5875938697318007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tablas!$BA$3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FBDBD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Yu Gothic UI Semibold" panose="020B0700000000000000" pitchFamily="34" charset="-128"/>
                    <a:ea typeface="Yu Gothic UI Semibold" panose="020B0700000000000000" pitchFamily="34" charset="-128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tablas!$AZ$4:$AZ$6</c:f>
              <c:strCache>
                <c:ptCount val="2"/>
                <c:pt idx="0">
                  <c:v>Promoció cultural</c:v>
                </c:pt>
                <c:pt idx="1">
                  <c:v>Promoció institucional</c:v>
                </c:pt>
              </c:strCache>
            </c:strRef>
          </c:cat>
          <c:val>
            <c:numRef>
              <c:f>tablas!$BA$4:$BA$6</c:f>
              <c:numCache>
                <c:formatCode>_-* #,##0\ "€"_-;\-* #,##0\ "€"_-;_-* "-"??\ "€"_-;_-@_-</c:formatCode>
                <c:ptCount val="2"/>
                <c:pt idx="0">
                  <c:v>968</c:v>
                </c:pt>
                <c:pt idx="1">
                  <c:v>242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A49-44D0-93AF-A7A8D89B80D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468160328"/>
        <c:axId val="468150136"/>
      </c:barChart>
      <c:catAx>
        <c:axId val="468160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Yu Gothic UI Semibold" panose="020B0700000000000000" pitchFamily="34" charset="-128"/>
                <a:ea typeface="Yu Gothic UI Semibold" panose="020B0700000000000000" pitchFamily="34" charset="-128"/>
                <a:cs typeface="+mn-cs"/>
              </a:defRPr>
            </a:pPr>
            <a:endParaRPr lang="ca-ES"/>
          </a:p>
        </c:txPr>
        <c:crossAx val="468150136"/>
        <c:crosses val="autoZero"/>
        <c:auto val="1"/>
        <c:lblAlgn val="ctr"/>
        <c:lblOffset val="100"/>
        <c:noMultiLvlLbl val="0"/>
      </c:catAx>
      <c:valAx>
        <c:axId val="468150136"/>
        <c:scaling>
          <c:orientation val="minMax"/>
        </c:scaling>
        <c:delete val="1"/>
        <c:axPos val="l"/>
        <c:numFmt formatCode="_-* #,##0\ &quot;€&quot;_-;\-* #,##0\ &quot;€&quot;_-;_-* &quot;-&quot;??\ &quot;€&quot;_-;_-@_-" sourceLinked="1"/>
        <c:majorTickMark val="none"/>
        <c:minorTickMark val="none"/>
        <c:tickLblPos val="nextTo"/>
        <c:crossAx val="4681603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Yu Gothic UI Semibold" panose="020B0700000000000000" pitchFamily="34" charset="-128"/>
          <a:ea typeface="Yu Gothic UI Semibold" panose="020B0700000000000000" pitchFamily="34" charset="-128"/>
        </a:defRPr>
      </a:pPr>
      <a:endParaRPr lang="ca-ES"/>
    </a:p>
  </c:txPr>
  <c:printSettings>
    <c:headerFooter/>
    <c:pageMargins b="0.75" l="0.7" r="0.7" t="0.75" header="0.3" footer="0.3"/>
    <c:pageSetup/>
  </c:printSettings>
  <c:extLst xmlns:c16r2="http://schemas.microsoft.com/office/drawing/2015/06/chart">
    <c:ext xmlns:c16="http://schemas.microsoft.com/office/drawing/2014/chart" uri="{E28EC0CA-F0BB-4C9C-879D-F8772B89E7AC}">
      <c16:pivotOptions16>
        <c16:showExpandCollapseFieldButtons val="1"/>
      </c16:pivotOptions16>
    </c:ex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</c:extLst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pivotSource>
    <c:name>[Despeses a mitjans 2022 - dades obertes.xlsx]tablas!TablaDinámica11</c:name>
    <c:fmtId val="8"/>
  </c:pivotSource>
  <c:chart>
    <c:autoTitleDeleted val="1"/>
    <c:pivotFmts>
      <c:pivotFmt>
        <c:idx val="0"/>
        <c:spPr>
          <a:solidFill>
            <a:srgbClr val="FFBDBD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Yu Gothic UI Semibold" panose="020B0700000000000000" pitchFamily="34" charset="-128"/>
                  <a:ea typeface="Yu Gothic UI Semibold" panose="020B0700000000000000" pitchFamily="34" charset="-128"/>
                  <a:cs typeface="+mn-cs"/>
                </a:defRPr>
              </a:pPr>
              <a:endParaRPr lang="ca-E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rgbClr val="FFBDBD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Yu Gothic UI Semibold" panose="020B0700000000000000" pitchFamily="34" charset="-128"/>
                  <a:ea typeface="Yu Gothic UI Semibold" panose="020B0700000000000000" pitchFamily="34" charset="-128"/>
                  <a:cs typeface="+mn-cs"/>
                </a:defRPr>
              </a:pPr>
              <a:endParaRPr lang="ca-E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3.5277777777777777E-3"/>
          <c:y val="0.13381226053639847"/>
          <c:w val="0.9964722222222222"/>
          <c:h val="0.5875938697318007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tablas!$BG$3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FBDBD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Yu Gothic UI Semibold" panose="020B0700000000000000" pitchFamily="34" charset="-128"/>
                    <a:ea typeface="Yu Gothic UI Semibold" panose="020B0700000000000000" pitchFamily="34" charset="-128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tablas!$BF$4:$BF$5</c:f>
              <c:strCache>
                <c:ptCount val="1"/>
                <c:pt idx="0">
                  <c:v>Promoció cultural</c:v>
                </c:pt>
              </c:strCache>
            </c:strRef>
          </c:cat>
          <c:val>
            <c:numRef>
              <c:f>tablas!$BG$4:$BG$5</c:f>
              <c:numCache>
                <c:formatCode>_-* #,##0\ "€"_-;\-* #,##0\ "€"_-;_-* "-"??\ "€"_-;_-@_-</c:formatCode>
                <c:ptCount val="1"/>
                <c:pt idx="0">
                  <c:v>1197.9000000000001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A49-44D0-93AF-A7A8D89B80D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468157976"/>
        <c:axId val="468152880"/>
      </c:barChart>
      <c:catAx>
        <c:axId val="468157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Yu Gothic UI Semibold" panose="020B0700000000000000" pitchFamily="34" charset="-128"/>
                <a:ea typeface="Yu Gothic UI Semibold" panose="020B0700000000000000" pitchFamily="34" charset="-128"/>
                <a:cs typeface="+mn-cs"/>
              </a:defRPr>
            </a:pPr>
            <a:endParaRPr lang="ca-ES"/>
          </a:p>
        </c:txPr>
        <c:crossAx val="468152880"/>
        <c:crosses val="autoZero"/>
        <c:auto val="1"/>
        <c:lblAlgn val="ctr"/>
        <c:lblOffset val="100"/>
        <c:noMultiLvlLbl val="0"/>
      </c:catAx>
      <c:valAx>
        <c:axId val="468152880"/>
        <c:scaling>
          <c:orientation val="minMax"/>
        </c:scaling>
        <c:delete val="1"/>
        <c:axPos val="l"/>
        <c:numFmt formatCode="_-* #,##0\ &quot;€&quot;_-;\-* #,##0\ &quot;€&quot;_-;_-* &quot;-&quot;??\ &quot;€&quot;_-;_-@_-" sourceLinked="1"/>
        <c:majorTickMark val="none"/>
        <c:minorTickMark val="none"/>
        <c:tickLblPos val="nextTo"/>
        <c:crossAx val="4681579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Yu Gothic UI Semibold" panose="020B0700000000000000" pitchFamily="34" charset="-128"/>
          <a:ea typeface="Yu Gothic UI Semibold" panose="020B0700000000000000" pitchFamily="34" charset="-128"/>
        </a:defRPr>
      </a:pPr>
      <a:endParaRPr lang="ca-ES"/>
    </a:p>
  </c:txPr>
  <c:printSettings>
    <c:headerFooter/>
    <c:pageMargins b="0.75" l="0.7" r="0.7" t="0.75" header="0.3" footer="0.3"/>
    <c:pageSetup/>
  </c:printSettings>
  <c:extLst xmlns:c16r2="http://schemas.microsoft.com/office/drawing/2015/06/chart">
    <c:ext xmlns:c16="http://schemas.microsoft.com/office/drawing/2014/chart" uri="{E28EC0CA-F0BB-4C9C-879D-F8772B89E7AC}">
      <c16:pivotOptions16>
        <c16:showExpandCollapseFieldButtons val="1"/>
      </c16:pivotOptions16>
    </c:ex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</c:extLst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pivotSource>
    <c:name>[Despeses a mitjans 2022 - dades obertes.xlsx]tablas!TablaDinámica12</c:name>
    <c:fmtId val="8"/>
  </c:pivotSource>
  <c:chart>
    <c:autoTitleDeleted val="1"/>
    <c:pivotFmts>
      <c:pivotFmt>
        <c:idx val="0"/>
        <c:spPr>
          <a:solidFill>
            <a:srgbClr val="FFBDBD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Yu Gothic UI Semibold" panose="020B0700000000000000" pitchFamily="34" charset="-128"/>
                  <a:ea typeface="Yu Gothic UI Semibold" panose="020B0700000000000000" pitchFamily="34" charset="-128"/>
                  <a:cs typeface="+mn-cs"/>
                </a:defRPr>
              </a:pPr>
              <a:endParaRPr lang="ca-E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rgbClr val="FFBDBD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Yu Gothic UI Semibold" panose="020B0700000000000000" pitchFamily="34" charset="-128"/>
                  <a:ea typeface="Yu Gothic UI Semibold" panose="020B0700000000000000" pitchFamily="34" charset="-128"/>
                  <a:cs typeface="+mn-cs"/>
                </a:defRPr>
              </a:pPr>
              <a:endParaRPr lang="ca-E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3.5277777777777777E-3"/>
          <c:y val="0.13381226053639847"/>
          <c:w val="0.9964722222222222"/>
          <c:h val="0.5875938697318007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tablas!$BM$3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FBDBD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Yu Gothic UI Semibold" panose="020B0700000000000000" pitchFamily="34" charset="-128"/>
                    <a:ea typeface="Yu Gothic UI Semibold" panose="020B0700000000000000" pitchFamily="34" charset="-128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tablas!$BL$4:$BL$5</c:f>
              <c:strCache>
                <c:ptCount val="1"/>
                <c:pt idx="0">
                  <c:v>Promoció cultural</c:v>
                </c:pt>
              </c:strCache>
            </c:strRef>
          </c:cat>
          <c:val>
            <c:numRef>
              <c:f>tablas!$BM$4:$BM$5</c:f>
              <c:numCache>
                <c:formatCode>_-* #,##0\ "€"_-;\-* #,##0\ "€"_-;_-* "-"??\ "€"_-;_-@_-</c:formatCode>
                <c:ptCount val="1"/>
                <c:pt idx="0">
                  <c:v>935.09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A49-44D0-93AF-A7A8D89B80D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468159936"/>
        <c:axId val="468148568"/>
      </c:barChart>
      <c:catAx>
        <c:axId val="468159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Yu Gothic UI Semibold" panose="020B0700000000000000" pitchFamily="34" charset="-128"/>
                <a:ea typeface="Yu Gothic UI Semibold" panose="020B0700000000000000" pitchFamily="34" charset="-128"/>
                <a:cs typeface="+mn-cs"/>
              </a:defRPr>
            </a:pPr>
            <a:endParaRPr lang="ca-ES"/>
          </a:p>
        </c:txPr>
        <c:crossAx val="468148568"/>
        <c:crosses val="autoZero"/>
        <c:auto val="1"/>
        <c:lblAlgn val="ctr"/>
        <c:lblOffset val="100"/>
        <c:noMultiLvlLbl val="0"/>
      </c:catAx>
      <c:valAx>
        <c:axId val="468148568"/>
        <c:scaling>
          <c:orientation val="minMax"/>
        </c:scaling>
        <c:delete val="1"/>
        <c:axPos val="l"/>
        <c:numFmt formatCode="_-* #,##0\ &quot;€&quot;_-;\-* #,##0\ &quot;€&quot;_-;_-* &quot;-&quot;??\ &quot;€&quot;_-;_-@_-" sourceLinked="1"/>
        <c:majorTickMark val="none"/>
        <c:minorTickMark val="none"/>
        <c:tickLblPos val="nextTo"/>
        <c:crossAx val="4681599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Yu Gothic UI Semibold" panose="020B0700000000000000" pitchFamily="34" charset="-128"/>
          <a:ea typeface="Yu Gothic UI Semibold" panose="020B0700000000000000" pitchFamily="34" charset="-128"/>
        </a:defRPr>
      </a:pPr>
      <a:endParaRPr lang="ca-ES"/>
    </a:p>
  </c:txPr>
  <c:printSettings>
    <c:headerFooter/>
    <c:pageMargins b="0.75" l="0.7" r="0.7" t="0.75" header="0.3" footer="0.3"/>
    <c:pageSetup/>
  </c:printSettings>
  <c:extLst xmlns:c16r2="http://schemas.microsoft.com/office/drawing/2015/06/chart">
    <c:ext xmlns:c16="http://schemas.microsoft.com/office/drawing/2014/chart" uri="{E28EC0CA-F0BB-4C9C-879D-F8772B89E7AC}">
      <c16:pivotOptions16>
        <c16:showExpandCollapseFieldButtons val="1"/>
      </c16:pivotOptions16>
    </c:ex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</c:extLst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pivotSource>
    <c:name>[Despeses a mitjans 2022 - dades obertes.xlsx]tablas!TablaDinámica13</c:name>
    <c:fmtId val="8"/>
  </c:pivotSource>
  <c:chart>
    <c:autoTitleDeleted val="1"/>
    <c:pivotFmts>
      <c:pivotFmt>
        <c:idx val="0"/>
        <c:spPr>
          <a:solidFill>
            <a:srgbClr val="FFBDBD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Yu Gothic UI Semibold" panose="020B0700000000000000" pitchFamily="34" charset="-128"/>
                  <a:ea typeface="Yu Gothic UI Semibold" panose="020B0700000000000000" pitchFamily="34" charset="-128"/>
                  <a:cs typeface="+mn-cs"/>
                </a:defRPr>
              </a:pPr>
              <a:endParaRPr lang="ca-E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rgbClr val="FFBDBD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Yu Gothic UI Semibold" panose="020B0700000000000000" pitchFamily="34" charset="-128"/>
                  <a:ea typeface="Yu Gothic UI Semibold" panose="020B0700000000000000" pitchFamily="34" charset="-128"/>
                  <a:cs typeface="+mn-cs"/>
                </a:defRPr>
              </a:pPr>
              <a:endParaRPr lang="ca-E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3.5277777777777777E-3"/>
          <c:y val="0.13381226053639847"/>
          <c:w val="0.9964722222222222"/>
          <c:h val="0.5875938697318007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tablas!$BS$3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FBDBD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Yu Gothic UI Semibold" panose="020B0700000000000000" pitchFamily="34" charset="-128"/>
                    <a:ea typeface="Yu Gothic UI Semibold" panose="020B0700000000000000" pitchFamily="34" charset="-128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tablas!$BR$4:$BR$6</c:f>
              <c:strCache>
                <c:ptCount val="2"/>
                <c:pt idx="0">
                  <c:v>Promoció cultural</c:v>
                </c:pt>
                <c:pt idx="1">
                  <c:v>Promoció comercial</c:v>
                </c:pt>
              </c:strCache>
            </c:strRef>
          </c:cat>
          <c:val>
            <c:numRef>
              <c:f>tablas!$BS$4:$BS$6</c:f>
              <c:numCache>
                <c:formatCode>_-* #,##0\ "€"_-;\-* #,##0\ "€"_-;_-* "-"??\ "€"_-;_-@_-</c:formatCode>
                <c:ptCount val="2"/>
                <c:pt idx="0">
                  <c:v>544.5</c:v>
                </c:pt>
                <c:pt idx="1">
                  <c:v>181.5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A49-44D0-93AF-A7A8D89B80D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468156800"/>
        <c:axId val="468157192"/>
      </c:barChart>
      <c:catAx>
        <c:axId val="4681568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Yu Gothic UI Semibold" panose="020B0700000000000000" pitchFamily="34" charset="-128"/>
                <a:ea typeface="Yu Gothic UI Semibold" panose="020B0700000000000000" pitchFamily="34" charset="-128"/>
                <a:cs typeface="+mn-cs"/>
              </a:defRPr>
            </a:pPr>
            <a:endParaRPr lang="ca-ES"/>
          </a:p>
        </c:txPr>
        <c:crossAx val="468157192"/>
        <c:crosses val="autoZero"/>
        <c:auto val="1"/>
        <c:lblAlgn val="ctr"/>
        <c:lblOffset val="100"/>
        <c:noMultiLvlLbl val="0"/>
      </c:catAx>
      <c:valAx>
        <c:axId val="468157192"/>
        <c:scaling>
          <c:orientation val="minMax"/>
        </c:scaling>
        <c:delete val="1"/>
        <c:axPos val="l"/>
        <c:numFmt formatCode="_-* #,##0\ &quot;€&quot;_-;\-* #,##0\ &quot;€&quot;_-;_-* &quot;-&quot;??\ &quot;€&quot;_-;_-@_-" sourceLinked="1"/>
        <c:majorTickMark val="none"/>
        <c:minorTickMark val="none"/>
        <c:tickLblPos val="nextTo"/>
        <c:crossAx val="468156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Yu Gothic UI Semibold" panose="020B0700000000000000" pitchFamily="34" charset="-128"/>
          <a:ea typeface="Yu Gothic UI Semibold" panose="020B0700000000000000" pitchFamily="34" charset="-128"/>
        </a:defRPr>
      </a:pPr>
      <a:endParaRPr lang="ca-ES"/>
    </a:p>
  </c:txPr>
  <c:printSettings>
    <c:headerFooter/>
    <c:pageMargins b="0.75" l="0.7" r="0.7" t="0.75" header="0.3" footer="0.3"/>
    <c:pageSetup/>
  </c:printSettings>
  <c:extLst xmlns:c16r2="http://schemas.microsoft.com/office/drawing/2015/06/chart">
    <c:ext xmlns:c16="http://schemas.microsoft.com/office/drawing/2014/chart" uri="{E28EC0CA-F0BB-4C9C-879D-F8772B89E7AC}">
      <c16:pivotOptions16>
        <c16:showExpandCollapseFieldButtons val="1"/>
      </c16:pivotOptions16>
    </c:ex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</c:extLst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pivotSource>
    <c:name>[Despeses a mitjans 2022 - dades obertes.xlsx]tablas!TablaDinámica14</c:name>
    <c:fmtId val="11"/>
  </c:pivotSource>
  <c:chart>
    <c:autoTitleDeleted val="1"/>
    <c:pivotFmts>
      <c:pivotFmt>
        <c:idx val="0"/>
        <c:spPr>
          <a:solidFill>
            <a:srgbClr val="FFBDBD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Yu Gothic UI Semibold" panose="020B0700000000000000" pitchFamily="34" charset="-128"/>
                  <a:ea typeface="Yu Gothic UI Semibold" panose="020B0700000000000000" pitchFamily="34" charset="-128"/>
                  <a:cs typeface="+mn-cs"/>
                </a:defRPr>
              </a:pPr>
              <a:endParaRPr lang="ca-E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rgbClr val="FFBDBD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Yu Gothic UI Semibold" panose="020B0700000000000000" pitchFamily="34" charset="-128"/>
                  <a:ea typeface="Yu Gothic UI Semibold" panose="020B0700000000000000" pitchFamily="34" charset="-128"/>
                  <a:cs typeface="+mn-cs"/>
                </a:defRPr>
              </a:pPr>
              <a:endParaRPr lang="ca-E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rgbClr val="FFBDBD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Yu Gothic UI Semibold" panose="020B0700000000000000" pitchFamily="34" charset="-128"/>
                  <a:ea typeface="Yu Gothic UI Semibold" panose="020B0700000000000000" pitchFamily="34" charset="-128"/>
                  <a:cs typeface="+mn-cs"/>
                </a:defRPr>
              </a:pPr>
              <a:endParaRPr lang="ca-E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3.5277777777777777E-3"/>
          <c:y val="0.13381226053639847"/>
          <c:w val="0.9964722222222222"/>
          <c:h val="0.5875938697318007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tablas!$BY$3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FBDBD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Yu Gothic UI Semibold" panose="020B0700000000000000" pitchFamily="34" charset="-128"/>
                    <a:ea typeface="Yu Gothic UI Semibold" panose="020B0700000000000000" pitchFamily="34" charset="-128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tablas!$BX$4:$BX$5</c:f>
              <c:strCache>
                <c:ptCount val="1"/>
                <c:pt idx="0">
                  <c:v>Promoció comercial</c:v>
                </c:pt>
              </c:strCache>
            </c:strRef>
          </c:cat>
          <c:val>
            <c:numRef>
              <c:f>tablas!$BY$4:$BY$5</c:f>
              <c:numCache>
                <c:formatCode>_-* #,##0\ "€"_-;\-* #,##0\ "€"_-;_-* "-"??\ "€"_-;_-@_-</c:formatCode>
                <c:ptCount val="1"/>
                <c:pt idx="0">
                  <c:v>181.5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A49-44D0-93AF-A7A8D89B80D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468154448"/>
        <c:axId val="468148960"/>
      </c:barChart>
      <c:catAx>
        <c:axId val="4681544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Yu Gothic UI Semibold" panose="020B0700000000000000" pitchFamily="34" charset="-128"/>
                <a:ea typeface="Yu Gothic UI Semibold" panose="020B0700000000000000" pitchFamily="34" charset="-128"/>
                <a:cs typeface="+mn-cs"/>
              </a:defRPr>
            </a:pPr>
            <a:endParaRPr lang="ca-ES"/>
          </a:p>
        </c:txPr>
        <c:crossAx val="468148960"/>
        <c:crosses val="autoZero"/>
        <c:auto val="1"/>
        <c:lblAlgn val="ctr"/>
        <c:lblOffset val="100"/>
        <c:noMultiLvlLbl val="0"/>
      </c:catAx>
      <c:valAx>
        <c:axId val="468148960"/>
        <c:scaling>
          <c:orientation val="minMax"/>
        </c:scaling>
        <c:delete val="1"/>
        <c:axPos val="l"/>
        <c:numFmt formatCode="_-* #,##0\ &quot;€&quot;_-;\-* #,##0\ &quot;€&quot;_-;_-* &quot;-&quot;??\ &quot;€&quot;_-;_-@_-" sourceLinked="1"/>
        <c:majorTickMark val="none"/>
        <c:minorTickMark val="none"/>
        <c:tickLblPos val="nextTo"/>
        <c:crossAx val="4681544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Yu Gothic UI Semibold" panose="020B0700000000000000" pitchFamily="34" charset="-128"/>
          <a:ea typeface="Yu Gothic UI Semibold" panose="020B0700000000000000" pitchFamily="34" charset="-128"/>
        </a:defRPr>
      </a:pPr>
      <a:endParaRPr lang="ca-ES"/>
    </a:p>
  </c:txPr>
  <c:printSettings>
    <c:headerFooter/>
    <c:pageMargins b="0.75" l="0.7" r="0.7" t="0.75" header="0.3" footer="0.3"/>
    <c:pageSetup/>
  </c:printSettings>
  <c:extLst xmlns:c16r2="http://schemas.microsoft.com/office/drawing/2015/06/chart">
    <c:ext xmlns:c16="http://schemas.microsoft.com/office/drawing/2014/chart" uri="{E28EC0CA-F0BB-4C9C-879D-F8772B89E7AC}">
      <c16:pivotOptions16>
        <c16:showExpandCollapseFieldButtons val="1"/>
      </c16:pivotOptions16>
    </c:ex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[Despeses a mitjans 2022 - dades obertes.xlsx]tablas!TablaDinámica3</c:name>
    <c:fmtId val="6"/>
  </c:pivotSource>
  <c:chart>
    <c:autoTitleDeleted val="1"/>
    <c:pivotFmts>
      <c:pivotFmt>
        <c:idx val="0"/>
        <c:spPr>
          <a:solidFill>
            <a:srgbClr val="FFBDBD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Yu Gothic UI Semibold" panose="020B0700000000000000" pitchFamily="34" charset="-128"/>
                  <a:ea typeface="Yu Gothic UI Semibold" panose="020B0700000000000000" pitchFamily="34" charset="-128"/>
                  <a:cs typeface="+mn-cs"/>
                </a:defRPr>
              </a:pPr>
              <a:endParaRPr lang="ca-E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rgbClr val="FFBDBD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Yu Gothic UI Semibold" panose="020B0700000000000000" pitchFamily="34" charset="-128"/>
                  <a:ea typeface="Yu Gothic UI Semibold" panose="020B0700000000000000" pitchFamily="34" charset="-128"/>
                  <a:cs typeface="+mn-cs"/>
                </a:defRPr>
              </a:pPr>
              <a:endParaRPr lang="ca-E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rgbClr val="FFBDBD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Yu Gothic UI Semibold" panose="020B0700000000000000" pitchFamily="34" charset="-128"/>
                  <a:ea typeface="Yu Gothic UI Semibold" panose="020B0700000000000000" pitchFamily="34" charset="-128"/>
                  <a:cs typeface="+mn-cs"/>
                </a:defRPr>
              </a:pPr>
              <a:endParaRPr lang="ca-E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3.5277777777777777E-3"/>
          <c:y val="0.13381226053639847"/>
          <c:w val="0.9964722222222222"/>
          <c:h val="0.562759578544061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tablas!$Q$3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FBDBD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Yu Gothic UI Semibold" panose="020B0700000000000000" pitchFamily="34" charset="-128"/>
                    <a:ea typeface="Yu Gothic UI Semibold" panose="020B0700000000000000" pitchFamily="34" charset="-128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tablas!$P$4:$P$6</c:f>
              <c:strCache>
                <c:ptCount val="2"/>
                <c:pt idx="0">
                  <c:v>Promoció institucional</c:v>
                </c:pt>
                <c:pt idx="1">
                  <c:v>Promoció cultural</c:v>
                </c:pt>
              </c:strCache>
            </c:strRef>
          </c:cat>
          <c:val>
            <c:numRef>
              <c:f>tablas!$Q$4:$Q$6</c:f>
              <c:numCache>
                <c:formatCode>_-* #,##0\ "€"_-;\-* #,##0\ "€"_-;_-* "-"??\ "€"_-;_-@_-</c:formatCode>
                <c:ptCount val="2"/>
                <c:pt idx="0">
                  <c:v>5445</c:v>
                </c:pt>
                <c:pt idx="1">
                  <c:v>4093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EC7-45F4-8EEA-178E8279EBB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462186152"/>
        <c:axId val="462190856"/>
      </c:barChart>
      <c:catAx>
        <c:axId val="4621861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Yu Gothic UI Semibold" panose="020B0700000000000000" pitchFamily="34" charset="-128"/>
                <a:ea typeface="Yu Gothic UI Semibold" panose="020B0700000000000000" pitchFamily="34" charset="-128"/>
                <a:cs typeface="+mn-cs"/>
              </a:defRPr>
            </a:pPr>
            <a:endParaRPr lang="ca-ES"/>
          </a:p>
        </c:txPr>
        <c:crossAx val="462190856"/>
        <c:crosses val="autoZero"/>
        <c:auto val="1"/>
        <c:lblAlgn val="ctr"/>
        <c:lblOffset val="100"/>
        <c:noMultiLvlLbl val="0"/>
      </c:catAx>
      <c:valAx>
        <c:axId val="462190856"/>
        <c:scaling>
          <c:orientation val="minMax"/>
        </c:scaling>
        <c:delete val="1"/>
        <c:axPos val="l"/>
        <c:numFmt formatCode="_-* #,##0\ &quot;€&quot;_-;\-* #,##0\ &quot;€&quot;_-;_-* &quot;-&quot;??\ &quot;€&quot;_-;_-@_-" sourceLinked="1"/>
        <c:majorTickMark val="none"/>
        <c:minorTickMark val="none"/>
        <c:tickLblPos val="nextTo"/>
        <c:crossAx val="4621861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Yu Gothic UI Semibold" panose="020B0700000000000000" pitchFamily="34" charset="-128"/>
          <a:ea typeface="Yu Gothic UI Semibold" panose="020B0700000000000000" pitchFamily="34" charset="-128"/>
        </a:defRPr>
      </a:pPr>
      <a:endParaRPr lang="ca-ES"/>
    </a:p>
  </c:txPr>
  <c:printSettings>
    <c:headerFooter/>
    <c:pageMargins b="0.75" l="0.7" r="0.7" t="0.75" header="0.3" footer="0.3"/>
    <c:pageSetup/>
  </c:printSettings>
  <c:extLst xmlns:c16r2="http://schemas.microsoft.com/office/drawing/2015/06/chart">
    <c:ext xmlns:c16="http://schemas.microsoft.com/office/drawing/2014/chart" uri="{E28EC0CA-F0BB-4C9C-879D-F8772B89E7AC}">
      <c16:pivotOptions16>
        <c16:showExpandCollapseFieldButtons val="1"/>
      </c16:pivotOptions16>
    </c:ex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</c:extLs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pivotSource>
    <c:name>[Despeses a mitjans 2022 - dades obertes.xlsx]tablas!TablaDinámica5</c:name>
    <c:fmtId val="10"/>
  </c:pivotSource>
  <c:chart>
    <c:autoTitleDeleted val="1"/>
    <c:pivotFmts>
      <c:pivotFmt>
        <c:idx val="0"/>
        <c:spPr>
          <a:solidFill>
            <a:srgbClr val="FFBDBD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Yu Gothic UI Semibold" panose="020B0700000000000000" pitchFamily="34" charset="-128"/>
                  <a:ea typeface="Yu Gothic UI Semibold" panose="020B0700000000000000" pitchFamily="34" charset="-128"/>
                  <a:cs typeface="+mn-cs"/>
                </a:defRPr>
              </a:pPr>
              <a:endParaRPr lang="ca-E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rgbClr val="FFBDBD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Yu Gothic UI Semibold" panose="020B0700000000000000" pitchFamily="34" charset="-128"/>
                  <a:ea typeface="Yu Gothic UI Semibold" panose="020B0700000000000000" pitchFamily="34" charset="-128"/>
                  <a:cs typeface="+mn-cs"/>
                </a:defRPr>
              </a:pPr>
              <a:endParaRPr lang="ca-E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rgbClr val="FFBDBD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Yu Gothic UI Semibold" panose="020B0700000000000000" pitchFamily="34" charset="-128"/>
                  <a:ea typeface="Yu Gothic UI Semibold" panose="020B0700000000000000" pitchFamily="34" charset="-128"/>
                  <a:cs typeface="+mn-cs"/>
                </a:defRPr>
              </a:pPr>
              <a:endParaRPr lang="ca-E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rgbClr val="FFBDBD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Yu Gothic UI Semibold" panose="020B0700000000000000" pitchFamily="34" charset="-128"/>
                  <a:ea typeface="Yu Gothic UI Semibold" panose="020B0700000000000000" pitchFamily="34" charset="-128"/>
                  <a:cs typeface="+mn-cs"/>
                </a:defRPr>
              </a:pPr>
              <a:endParaRPr lang="ca-E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0"/>
          <c:y val="0.13381226053639847"/>
          <c:w val="1"/>
          <c:h val="0.4192509578544061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tablas!$W$3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FBDBD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Yu Gothic UI Semibold" panose="020B0700000000000000" pitchFamily="34" charset="-128"/>
                    <a:ea typeface="Yu Gothic UI Semibold" panose="020B0700000000000000" pitchFamily="34" charset="-128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tablas!$V$4:$V$9</c:f>
              <c:strCache>
                <c:ptCount val="5"/>
                <c:pt idx="0">
                  <c:v>Promoció cultural</c:v>
                </c:pt>
                <c:pt idx="1">
                  <c:v>Promoció comercial</c:v>
                </c:pt>
                <c:pt idx="2">
                  <c:v>Promoció institucional</c:v>
                </c:pt>
                <c:pt idx="3">
                  <c:v>Promoció de la ciutat</c:v>
                </c:pt>
                <c:pt idx="4">
                  <c:v>Participació Ciutadana</c:v>
                </c:pt>
              </c:strCache>
            </c:strRef>
          </c:cat>
          <c:val>
            <c:numRef>
              <c:f>tablas!$W$4:$W$9</c:f>
              <c:numCache>
                <c:formatCode>_-* #,##0\ "€"_-;\-* #,##0\ "€"_-;_-* "-"??\ "€"_-;_-@_-</c:formatCode>
                <c:ptCount val="5"/>
                <c:pt idx="0">
                  <c:v>3081.8699999999994</c:v>
                </c:pt>
                <c:pt idx="1">
                  <c:v>2764.8499999999995</c:v>
                </c:pt>
                <c:pt idx="2">
                  <c:v>1669.8000000000002</c:v>
                </c:pt>
                <c:pt idx="3">
                  <c:v>1327.37</c:v>
                </c:pt>
                <c:pt idx="4">
                  <c:v>427.74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996-47D0-9EC4-C6AB746FA30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462188112"/>
        <c:axId val="462195168"/>
      </c:barChart>
      <c:catAx>
        <c:axId val="4621881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Yu Gothic UI Semibold" panose="020B0700000000000000" pitchFamily="34" charset="-128"/>
                <a:ea typeface="Yu Gothic UI Semibold" panose="020B0700000000000000" pitchFamily="34" charset="-128"/>
                <a:cs typeface="+mn-cs"/>
              </a:defRPr>
            </a:pPr>
            <a:endParaRPr lang="ca-ES"/>
          </a:p>
        </c:txPr>
        <c:crossAx val="462195168"/>
        <c:crosses val="autoZero"/>
        <c:auto val="1"/>
        <c:lblAlgn val="ctr"/>
        <c:lblOffset val="100"/>
        <c:noMultiLvlLbl val="0"/>
      </c:catAx>
      <c:valAx>
        <c:axId val="462195168"/>
        <c:scaling>
          <c:orientation val="minMax"/>
        </c:scaling>
        <c:delete val="1"/>
        <c:axPos val="l"/>
        <c:numFmt formatCode="_-* #,##0\ &quot;€&quot;_-;\-* #,##0\ &quot;€&quot;_-;_-* &quot;-&quot;??\ &quot;€&quot;_-;_-@_-" sourceLinked="1"/>
        <c:majorTickMark val="none"/>
        <c:minorTickMark val="none"/>
        <c:tickLblPos val="nextTo"/>
        <c:crossAx val="4621881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Yu Gothic UI Semibold" panose="020B0700000000000000" pitchFamily="34" charset="-128"/>
          <a:ea typeface="Yu Gothic UI Semibold" panose="020B0700000000000000" pitchFamily="34" charset="-128"/>
        </a:defRPr>
      </a:pPr>
      <a:endParaRPr lang="ca-ES"/>
    </a:p>
  </c:txPr>
  <c:printSettings>
    <c:headerFooter/>
    <c:pageMargins b="0.75" l="0.7" r="0.7" t="0.75" header="0.3" footer="0.3"/>
    <c:pageSetup/>
  </c:printSettings>
  <c:extLst xmlns:c16r2="http://schemas.microsoft.com/office/drawing/2015/06/chart">
    <c:ext xmlns:c16="http://schemas.microsoft.com/office/drawing/2014/chart" uri="{E28EC0CA-F0BB-4C9C-879D-F8772B89E7AC}">
      <c16:pivotOptions16>
        <c16:showExpandCollapseFieldButtons val="1"/>
      </c16:pivotOptions16>
    </c:ex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</c:extLst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pivotSource>
    <c:name>[Despeses a mitjans 2022 - dades obertes.xlsx]tablas!TablaDinámica6</c:name>
    <c:fmtId val="12"/>
  </c:pivotSource>
  <c:chart>
    <c:autoTitleDeleted val="1"/>
    <c:pivotFmts>
      <c:pivotFmt>
        <c:idx val="0"/>
        <c:spPr>
          <a:solidFill>
            <a:srgbClr val="FFBDBD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Yu Gothic UI Semibold" panose="020B0700000000000000" pitchFamily="34" charset="-128"/>
                  <a:ea typeface="Yu Gothic UI Semibold" panose="020B0700000000000000" pitchFamily="34" charset="-128"/>
                  <a:cs typeface="+mn-cs"/>
                </a:defRPr>
              </a:pPr>
              <a:endParaRPr lang="ca-E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rgbClr val="FFBDBD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Yu Gothic UI Semibold" panose="020B0700000000000000" pitchFamily="34" charset="-128"/>
                  <a:ea typeface="Yu Gothic UI Semibold" panose="020B0700000000000000" pitchFamily="34" charset="-128"/>
                  <a:cs typeface="+mn-cs"/>
                </a:defRPr>
              </a:pPr>
              <a:endParaRPr lang="ca-E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rgbClr val="FFBDBD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Yu Gothic UI Semibold" panose="020B0700000000000000" pitchFamily="34" charset="-128"/>
                  <a:ea typeface="Yu Gothic UI Semibold" panose="020B0700000000000000" pitchFamily="34" charset="-128"/>
                  <a:cs typeface="+mn-cs"/>
                </a:defRPr>
              </a:pPr>
              <a:endParaRPr lang="ca-E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rgbClr val="FFBDBD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Yu Gothic UI Semibold" panose="020B0700000000000000" pitchFamily="34" charset="-128"/>
                  <a:ea typeface="Yu Gothic UI Semibold" panose="020B0700000000000000" pitchFamily="34" charset="-128"/>
                  <a:cs typeface="+mn-cs"/>
                </a:defRPr>
              </a:pPr>
              <a:endParaRPr lang="ca-E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3.5277777777777777E-3"/>
          <c:y val="0.13381226053639847"/>
          <c:w val="0.9964722222222222"/>
          <c:h val="0.5875938697318007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tablas!$AC$3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FBDBD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Yu Gothic UI Semibold" panose="020B0700000000000000" pitchFamily="34" charset="-128"/>
                    <a:ea typeface="Yu Gothic UI Semibold" panose="020B0700000000000000" pitchFamily="34" charset="-128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tablas!$AB$4:$AB$7</c:f>
              <c:strCache>
                <c:ptCount val="3"/>
                <c:pt idx="0">
                  <c:v>Promoció de la ciutat</c:v>
                </c:pt>
                <c:pt idx="1">
                  <c:v>Promoció comercial</c:v>
                </c:pt>
                <c:pt idx="2">
                  <c:v>Promoció cultural</c:v>
                </c:pt>
              </c:strCache>
            </c:strRef>
          </c:cat>
          <c:val>
            <c:numRef>
              <c:f>tablas!$AC$4:$AC$7</c:f>
              <c:numCache>
                <c:formatCode>_-* #,##0\ "€"_-;\-* #,##0\ "€"_-;_-* "-"??\ "€"_-;_-@_-</c:formatCode>
                <c:ptCount val="3"/>
                <c:pt idx="0">
                  <c:v>2729.76</c:v>
                </c:pt>
                <c:pt idx="1">
                  <c:v>1633.5</c:v>
                </c:pt>
                <c:pt idx="2">
                  <c:v>680.63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643-4A2D-B9A5-4BA37ABAF06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462198304"/>
        <c:axId val="462186936"/>
      </c:barChart>
      <c:catAx>
        <c:axId val="462198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Yu Gothic UI Semibold" panose="020B0700000000000000" pitchFamily="34" charset="-128"/>
                <a:ea typeface="Yu Gothic UI Semibold" panose="020B0700000000000000" pitchFamily="34" charset="-128"/>
                <a:cs typeface="+mn-cs"/>
              </a:defRPr>
            </a:pPr>
            <a:endParaRPr lang="ca-ES"/>
          </a:p>
        </c:txPr>
        <c:crossAx val="462186936"/>
        <c:crosses val="autoZero"/>
        <c:auto val="1"/>
        <c:lblAlgn val="ctr"/>
        <c:lblOffset val="100"/>
        <c:noMultiLvlLbl val="0"/>
      </c:catAx>
      <c:valAx>
        <c:axId val="462186936"/>
        <c:scaling>
          <c:orientation val="minMax"/>
        </c:scaling>
        <c:delete val="1"/>
        <c:axPos val="l"/>
        <c:numFmt formatCode="_-* #,##0\ &quot;€&quot;_-;\-* #,##0\ &quot;€&quot;_-;_-* &quot;-&quot;??\ &quot;€&quot;_-;_-@_-" sourceLinked="1"/>
        <c:majorTickMark val="none"/>
        <c:minorTickMark val="none"/>
        <c:tickLblPos val="nextTo"/>
        <c:crossAx val="4621983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Yu Gothic UI Semibold" panose="020B0700000000000000" pitchFamily="34" charset="-128"/>
          <a:ea typeface="Yu Gothic UI Semibold" panose="020B0700000000000000" pitchFamily="34" charset="-128"/>
        </a:defRPr>
      </a:pPr>
      <a:endParaRPr lang="ca-ES"/>
    </a:p>
  </c:txPr>
  <c:printSettings>
    <c:headerFooter/>
    <c:pageMargins b="0.75" l="0.7" r="0.7" t="0.75" header="0.3" footer="0.3"/>
    <c:pageSetup/>
  </c:printSettings>
  <c:extLst xmlns:c16r2="http://schemas.microsoft.com/office/drawing/2015/06/chart">
    <c:ext xmlns:c16="http://schemas.microsoft.com/office/drawing/2014/chart" uri="{E28EC0CA-F0BB-4C9C-879D-F8772B89E7AC}">
      <c16:pivotOptions16>
        <c16:showExpandCollapseFieldButtons val="1"/>
      </c16:pivotOptions16>
    </c:ex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</c:extLst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pivotSource>
    <c:name>[Despeses a mitjans 2022 - dades obertes.xlsx]tablas!TablaDinámica7</c:name>
    <c:fmtId val="12"/>
  </c:pivotSource>
  <c:chart>
    <c:autoTitleDeleted val="1"/>
    <c:pivotFmts>
      <c:pivotFmt>
        <c:idx val="0"/>
        <c:spPr>
          <a:solidFill>
            <a:srgbClr val="FFBDBD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Yu Gothic UI Semibold" panose="020B0700000000000000" pitchFamily="34" charset="-128"/>
                  <a:ea typeface="Yu Gothic UI Semibold" panose="020B0700000000000000" pitchFamily="34" charset="-128"/>
                  <a:cs typeface="+mn-cs"/>
                </a:defRPr>
              </a:pPr>
              <a:endParaRPr lang="ca-E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rgbClr val="FFBDBD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Yu Gothic UI Semibold" panose="020B0700000000000000" pitchFamily="34" charset="-128"/>
                  <a:ea typeface="Yu Gothic UI Semibold" panose="020B0700000000000000" pitchFamily="34" charset="-128"/>
                  <a:cs typeface="+mn-cs"/>
                </a:defRPr>
              </a:pPr>
              <a:endParaRPr lang="ca-E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rgbClr val="FFBDBD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Yu Gothic UI Semibold" panose="020B0700000000000000" pitchFamily="34" charset="-128"/>
                  <a:ea typeface="Yu Gothic UI Semibold" panose="020B0700000000000000" pitchFamily="34" charset="-128"/>
                  <a:cs typeface="+mn-cs"/>
                </a:defRPr>
              </a:pPr>
              <a:endParaRPr lang="ca-E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rgbClr val="FFBDBD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Yu Gothic UI Semibold" panose="020B0700000000000000" pitchFamily="34" charset="-128"/>
                  <a:ea typeface="Yu Gothic UI Semibold" panose="020B0700000000000000" pitchFamily="34" charset="-128"/>
                  <a:cs typeface="+mn-cs"/>
                </a:defRPr>
              </a:pPr>
              <a:endParaRPr lang="ca-E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3.5277777777777777E-3"/>
          <c:y val="0.13381226053639847"/>
          <c:w val="0.9964722222222222"/>
          <c:h val="0.5875938697318007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tablas!$AI$3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FBDBD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Yu Gothic UI Semibold" panose="020B0700000000000000" pitchFamily="34" charset="-128"/>
                    <a:ea typeface="Yu Gothic UI Semibold" panose="020B0700000000000000" pitchFamily="34" charset="-128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tablas!$AH$4:$AH$5</c:f>
              <c:strCache>
                <c:ptCount val="1"/>
                <c:pt idx="0">
                  <c:v>Promoció cultural</c:v>
                </c:pt>
              </c:strCache>
            </c:strRef>
          </c:cat>
          <c:val>
            <c:numRef>
              <c:f>tablas!$AI$4:$AI$5</c:f>
              <c:numCache>
                <c:formatCode>_-* #,##0\ "€"_-;\-* #,##0\ "€"_-;_-* "-"??\ "€"_-;_-@_-</c:formatCode>
                <c:ptCount val="1"/>
                <c:pt idx="0">
                  <c:v>2060.63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9B0-4E05-9A3F-A276B679629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462196344"/>
        <c:axId val="462196736"/>
      </c:barChart>
      <c:catAx>
        <c:axId val="462196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Yu Gothic UI Semibold" panose="020B0700000000000000" pitchFamily="34" charset="-128"/>
                <a:ea typeface="Yu Gothic UI Semibold" panose="020B0700000000000000" pitchFamily="34" charset="-128"/>
                <a:cs typeface="+mn-cs"/>
              </a:defRPr>
            </a:pPr>
            <a:endParaRPr lang="ca-ES"/>
          </a:p>
        </c:txPr>
        <c:crossAx val="462196736"/>
        <c:crosses val="autoZero"/>
        <c:auto val="1"/>
        <c:lblAlgn val="ctr"/>
        <c:lblOffset val="100"/>
        <c:noMultiLvlLbl val="0"/>
      </c:catAx>
      <c:valAx>
        <c:axId val="462196736"/>
        <c:scaling>
          <c:orientation val="minMax"/>
        </c:scaling>
        <c:delete val="1"/>
        <c:axPos val="l"/>
        <c:numFmt formatCode="_-* #,##0\ &quot;€&quot;_-;\-* #,##0\ &quot;€&quot;_-;_-* &quot;-&quot;??\ &quot;€&quot;_-;_-@_-" sourceLinked="1"/>
        <c:majorTickMark val="none"/>
        <c:minorTickMark val="none"/>
        <c:tickLblPos val="nextTo"/>
        <c:crossAx val="4621963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Yu Gothic UI Semibold" panose="020B0700000000000000" pitchFamily="34" charset="-128"/>
          <a:ea typeface="Yu Gothic UI Semibold" panose="020B0700000000000000" pitchFamily="34" charset="-128"/>
        </a:defRPr>
      </a:pPr>
      <a:endParaRPr lang="ca-ES"/>
    </a:p>
  </c:txPr>
  <c:printSettings>
    <c:headerFooter/>
    <c:pageMargins b="0.75" l="0.7" r="0.7" t="0.75" header="0.3" footer="0.3"/>
    <c:pageSetup/>
  </c:printSettings>
  <c:extLst xmlns:c16r2="http://schemas.microsoft.com/office/drawing/2015/06/chart">
    <c:ext xmlns:c16="http://schemas.microsoft.com/office/drawing/2014/chart" uri="{E28EC0CA-F0BB-4C9C-879D-F8772B89E7AC}">
      <c16:pivotOptions16>
        <c16:showExpandCollapseFieldButtons val="1"/>
      </c16:pivotOptions16>
    </c:ex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</c:extLst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pivotSource>
    <c:name>[Despeses a mitjans 2022 - dades obertes.xlsx]tablas!TablaDinámica8</c:name>
    <c:fmtId val="10"/>
  </c:pivotSource>
  <c:chart>
    <c:autoTitleDeleted val="1"/>
    <c:pivotFmts>
      <c:pivotFmt>
        <c:idx val="0"/>
        <c:spPr>
          <a:solidFill>
            <a:srgbClr val="FFBDBD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Yu Gothic UI Semibold" panose="020B0700000000000000" pitchFamily="34" charset="-128"/>
                  <a:ea typeface="Yu Gothic UI Semibold" panose="020B0700000000000000" pitchFamily="34" charset="-128"/>
                  <a:cs typeface="+mn-cs"/>
                </a:defRPr>
              </a:pPr>
              <a:endParaRPr lang="ca-E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rgbClr val="FFBDBD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Yu Gothic UI Semibold" panose="020B0700000000000000" pitchFamily="34" charset="-128"/>
                  <a:ea typeface="Yu Gothic UI Semibold" panose="020B0700000000000000" pitchFamily="34" charset="-128"/>
                  <a:cs typeface="+mn-cs"/>
                </a:defRPr>
              </a:pPr>
              <a:endParaRPr lang="ca-E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rgbClr val="FFBDBD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Yu Gothic UI Semibold" panose="020B0700000000000000" pitchFamily="34" charset="-128"/>
                  <a:ea typeface="Yu Gothic UI Semibold" panose="020B0700000000000000" pitchFamily="34" charset="-128"/>
                  <a:cs typeface="+mn-cs"/>
                </a:defRPr>
              </a:pPr>
              <a:endParaRPr lang="ca-E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rgbClr val="FFBDBD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Yu Gothic UI Semibold" panose="020B0700000000000000" pitchFamily="34" charset="-128"/>
                  <a:ea typeface="Yu Gothic UI Semibold" panose="020B0700000000000000" pitchFamily="34" charset="-128"/>
                  <a:cs typeface="+mn-cs"/>
                </a:defRPr>
              </a:pPr>
              <a:endParaRPr lang="ca-E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3.5277777777777777E-3"/>
          <c:y val="0.13381226053639847"/>
          <c:w val="0.9964722222222222"/>
          <c:h val="0.5875938697318007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tablas!$AO$3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FBDBD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Yu Gothic UI Semibold" panose="020B0700000000000000" pitchFamily="34" charset="-128"/>
                    <a:ea typeface="Yu Gothic UI Semibold" panose="020B0700000000000000" pitchFamily="34" charset="-128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tablas!$AN$4:$AN$6</c:f>
              <c:strCache>
                <c:ptCount val="2"/>
                <c:pt idx="0">
                  <c:v>Promoció cultural</c:v>
                </c:pt>
                <c:pt idx="1">
                  <c:v>Promoció de la ciutat</c:v>
                </c:pt>
              </c:strCache>
            </c:strRef>
          </c:cat>
          <c:val>
            <c:numRef>
              <c:f>tablas!$AO$4:$AO$6</c:f>
              <c:numCache>
                <c:formatCode>_-* #,##0\ "€"_-;\-* #,##0\ "€"_-;_-* "-"??\ "€"_-;_-@_-</c:formatCode>
                <c:ptCount val="2"/>
                <c:pt idx="0">
                  <c:v>847</c:v>
                </c:pt>
                <c:pt idx="1">
                  <c:v>695.75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52B-43E6-931F-2556E2C5F26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462188896"/>
        <c:axId val="462192816"/>
      </c:barChart>
      <c:catAx>
        <c:axId val="462188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Yu Gothic UI Semibold" panose="020B0700000000000000" pitchFamily="34" charset="-128"/>
                <a:ea typeface="Yu Gothic UI Semibold" panose="020B0700000000000000" pitchFamily="34" charset="-128"/>
                <a:cs typeface="+mn-cs"/>
              </a:defRPr>
            </a:pPr>
            <a:endParaRPr lang="ca-ES"/>
          </a:p>
        </c:txPr>
        <c:crossAx val="462192816"/>
        <c:crosses val="autoZero"/>
        <c:auto val="1"/>
        <c:lblAlgn val="ctr"/>
        <c:lblOffset val="100"/>
        <c:noMultiLvlLbl val="0"/>
      </c:catAx>
      <c:valAx>
        <c:axId val="462192816"/>
        <c:scaling>
          <c:orientation val="minMax"/>
        </c:scaling>
        <c:delete val="1"/>
        <c:axPos val="l"/>
        <c:numFmt formatCode="_-* #,##0\ &quot;€&quot;_-;\-* #,##0\ &quot;€&quot;_-;_-* &quot;-&quot;??\ &quot;€&quot;_-;_-@_-" sourceLinked="1"/>
        <c:majorTickMark val="none"/>
        <c:minorTickMark val="none"/>
        <c:tickLblPos val="nextTo"/>
        <c:crossAx val="4621888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Yu Gothic UI Semibold" panose="020B0700000000000000" pitchFamily="34" charset="-128"/>
          <a:ea typeface="Yu Gothic UI Semibold" panose="020B0700000000000000" pitchFamily="34" charset="-128"/>
        </a:defRPr>
      </a:pPr>
      <a:endParaRPr lang="ca-ES"/>
    </a:p>
  </c:txPr>
  <c:printSettings>
    <c:headerFooter/>
    <c:pageMargins b="0.75" l="0.7" r="0.7" t="0.75" header="0.3" footer="0.3"/>
    <c:pageSetup/>
  </c:printSettings>
  <c:extLst xmlns:c16r2="http://schemas.microsoft.com/office/drawing/2015/06/chart">
    <c:ext xmlns:c16="http://schemas.microsoft.com/office/drawing/2014/chart" uri="{E28EC0CA-F0BB-4C9C-879D-F8772B89E7AC}">
      <c16:pivotOptions16>
        <c16:showExpandCollapseFieldButtons val="1"/>
      </c16:pivotOptions16>
    </c:ex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</c:extLst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pivotSource>
    <c:name>[Despeses a mitjans 2022 - dades obertes.xlsx]tablas!TablaDinámica9</c:name>
    <c:fmtId val="10"/>
  </c:pivotSource>
  <c:chart>
    <c:autoTitleDeleted val="1"/>
    <c:pivotFmts>
      <c:pivotFmt>
        <c:idx val="0"/>
        <c:spPr>
          <a:solidFill>
            <a:srgbClr val="FFBDBD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Yu Gothic UI Semibold" panose="020B0700000000000000" pitchFamily="34" charset="-128"/>
                  <a:ea typeface="Yu Gothic UI Semibold" panose="020B0700000000000000" pitchFamily="34" charset="-128"/>
                  <a:cs typeface="+mn-cs"/>
                </a:defRPr>
              </a:pPr>
              <a:endParaRPr lang="ca-E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rgbClr val="FFBDBD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Yu Gothic UI Semibold" panose="020B0700000000000000" pitchFamily="34" charset="-128"/>
                  <a:ea typeface="Yu Gothic UI Semibold" panose="020B0700000000000000" pitchFamily="34" charset="-128"/>
                  <a:cs typeface="+mn-cs"/>
                </a:defRPr>
              </a:pPr>
              <a:endParaRPr lang="ca-E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rgbClr val="FFBDBD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Yu Gothic UI Semibold" panose="020B0700000000000000" pitchFamily="34" charset="-128"/>
                  <a:ea typeface="Yu Gothic UI Semibold" panose="020B0700000000000000" pitchFamily="34" charset="-128"/>
                  <a:cs typeface="+mn-cs"/>
                </a:defRPr>
              </a:pPr>
              <a:endParaRPr lang="ca-E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rgbClr val="FFBDBD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Yu Gothic UI Semibold" panose="020B0700000000000000" pitchFamily="34" charset="-128"/>
                  <a:ea typeface="Yu Gothic UI Semibold" panose="020B0700000000000000" pitchFamily="34" charset="-128"/>
                  <a:cs typeface="+mn-cs"/>
                </a:defRPr>
              </a:pPr>
              <a:endParaRPr lang="ca-E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3.5277777777777777E-3"/>
          <c:y val="0.13381226053639847"/>
          <c:w val="0.9964722222222222"/>
          <c:h val="0.5875938697318007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tablas!$AU$3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FBDBD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Yu Gothic UI Semibold" panose="020B0700000000000000" pitchFamily="34" charset="-128"/>
                    <a:ea typeface="Yu Gothic UI Semibold" panose="020B0700000000000000" pitchFamily="34" charset="-128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tablas!$AT$4:$AT$8</c:f>
              <c:strCache>
                <c:ptCount val="4"/>
                <c:pt idx="0">
                  <c:v>Promoció cultural</c:v>
                </c:pt>
                <c:pt idx="1">
                  <c:v>Promoció comercial</c:v>
                </c:pt>
                <c:pt idx="2">
                  <c:v>Promoció de la ciutat</c:v>
                </c:pt>
                <c:pt idx="3">
                  <c:v>Promoció institucional</c:v>
                </c:pt>
              </c:strCache>
            </c:strRef>
          </c:cat>
          <c:val>
            <c:numRef>
              <c:f>tablas!$AU$4:$AU$8</c:f>
              <c:numCache>
                <c:formatCode>_-* #,##0\ "€"_-;\-* #,##0\ "€"_-;_-* "-"??\ "€"_-;_-@_-</c:formatCode>
                <c:ptCount val="4"/>
                <c:pt idx="0">
                  <c:v>672</c:v>
                </c:pt>
                <c:pt idx="1">
                  <c:v>387.2</c:v>
                </c:pt>
                <c:pt idx="2">
                  <c:v>290.39999999999998</c:v>
                </c:pt>
                <c:pt idx="3">
                  <c:v>96.8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094-4DE4-ABE6-26B3AD01262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462200656"/>
        <c:axId val="462199480"/>
      </c:barChart>
      <c:catAx>
        <c:axId val="462200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Yu Gothic UI Semibold" panose="020B0700000000000000" pitchFamily="34" charset="-128"/>
                <a:ea typeface="Yu Gothic UI Semibold" panose="020B0700000000000000" pitchFamily="34" charset="-128"/>
                <a:cs typeface="+mn-cs"/>
              </a:defRPr>
            </a:pPr>
            <a:endParaRPr lang="ca-ES"/>
          </a:p>
        </c:txPr>
        <c:crossAx val="462199480"/>
        <c:crosses val="autoZero"/>
        <c:auto val="1"/>
        <c:lblAlgn val="ctr"/>
        <c:lblOffset val="100"/>
        <c:noMultiLvlLbl val="0"/>
      </c:catAx>
      <c:valAx>
        <c:axId val="462199480"/>
        <c:scaling>
          <c:orientation val="minMax"/>
        </c:scaling>
        <c:delete val="1"/>
        <c:axPos val="l"/>
        <c:numFmt formatCode="_-* #,##0\ &quot;€&quot;_-;\-* #,##0\ &quot;€&quot;_-;_-* &quot;-&quot;??\ &quot;€&quot;_-;_-@_-" sourceLinked="1"/>
        <c:majorTickMark val="none"/>
        <c:minorTickMark val="none"/>
        <c:tickLblPos val="nextTo"/>
        <c:crossAx val="4622006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Yu Gothic UI Semibold" panose="020B0700000000000000" pitchFamily="34" charset="-128"/>
          <a:ea typeface="Yu Gothic UI Semibold" panose="020B0700000000000000" pitchFamily="34" charset="-128"/>
        </a:defRPr>
      </a:pPr>
      <a:endParaRPr lang="ca-ES"/>
    </a:p>
  </c:txPr>
  <c:printSettings>
    <c:headerFooter/>
    <c:pageMargins b="0.75" l="0.7" r="0.7" t="0.75" header="0.3" footer="0.3"/>
    <c:pageSetup/>
  </c:printSettings>
  <c:extLst xmlns:c16r2="http://schemas.microsoft.com/office/drawing/2015/06/chart">
    <c:ext xmlns:c16="http://schemas.microsoft.com/office/drawing/2014/chart" uri="{E28EC0CA-F0BB-4C9C-879D-F8772B89E7AC}">
      <c16:pivotOptions16>
        <c16:showExpandCollapseFieldButtons val="1"/>
      </c16:pivotOptions16>
    </c:ex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</c:extLst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pivotSource>
    <c:name>[Despeses a mitjans 2022 - dades obertes.xlsx]tablas!TablaDinámica10</c:name>
    <c:fmtId val="10"/>
  </c:pivotSource>
  <c:chart>
    <c:autoTitleDeleted val="1"/>
    <c:pivotFmts>
      <c:pivotFmt>
        <c:idx val="0"/>
        <c:spPr>
          <a:solidFill>
            <a:srgbClr val="FFBDBD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Yu Gothic UI Semibold" panose="020B0700000000000000" pitchFamily="34" charset="-128"/>
                  <a:ea typeface="Yu Gothic UI Semibold" panose="020B0700000000000000" pitchFamily="34" charset="-128"/>
                  <a:cs typeface="+mn-cs"/>
                </a:defRPr>
              </a:pPr>
              <a:endParaRPr lang="ca-E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rgbClr val="FFBDBD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Yu Gothic UI Semibold" panose="020B0700000000000000" pitchFamily="34" charset="-128"/>
                  <a:ea typeface="Yu Gothic UI Semibold" panose="020B0700000000000000" pitchFamily="34" charset="-128"/>
                  <a:cs typeface="+mn-cs"/>
                </a:defRPr>
              </a:pPr>
              <a:endParaRPr lang="ca-E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rgbClr val="FFBDBD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Yu Gothic UI Semibold" panose="020B0700000000000000" pitchFamily="34" charset="-128"/>
                  <a:ea typeface="Yu Gothic UI Semibold" panose="020B0700000000000000" pitchFamily="34" charset="-128"/>
                  <a:cs typeface="+mn-cs"/>
                </a:defRPr>
              </a:pPr>
              <a:endParaRPr lang="ca-E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rgbClr val="FFBDBD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Yu Gothic UI Semibold" panose="020B0700000000000000" pitchFamily="34" charset="-128"/>
                  <a:ea typeface="Yu Gothic UI Semibold" panose="020B0700000000000000" pitchFamily="34" charset="-128"/>
                  <a:cs typeface="+mn-cs"/>
                </a:defRPr>
              </a:pPr>
              <a:endParaRPr lang="ca-E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3.5277777777777777E-3"/>
          <c:y val="0.13381226053639847"/>
          <c:w val="0.9964722222222222"/>
          <c:h val="0.5875938697318007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tablas!$BA$3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FBDBD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Yu Gothic UI Semibold" panose="020B0700000000000000" pitchFamily="34" charset="-128"/>
                    <a:ea typeface="Yu Gothic UI Semibold" panose="020B0700000000000000" pitchFamily="34" charset="-128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tablas!$AZ$4:$AZ$6</c:f>
              <c:strCache>
                <c:ptCount val="2"/>
                <c:pt idx="0">
                  <c:v>Promoció cultural</c:v>
                </c:pt>
                <c:pt idx="1">
                  <c:v>Promoció institucional</c:v>
                </c:pt>
              </c:strCache>
            </c:strRef>
          </c:cat>
          <c:val>
            <c:numRef>
              <c:f>tablas!$BA$4:$BA$6</c:f>
              <c:numCache>
                <c:formatCode>_-* #,##0\ "€"_-;\-* #,##0\ "€"_-;_-* "-"??\ "€"_-;_-@_-</c:formatCode>
                <c:ptCount val="2"/>
                <c:pt idx="0">
                  <c:v>968</c:v>
                </c:pt>
                <c:pt idx="1">
                  <c:v>242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3F7-4237-BC30-AD02EA73181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462200264"/>
        <c:axId val="462198696"/>
      </c:barChart>
      <c:catAx>
        <c:axId val="462200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Yu Gothic UI Semibold" panose="020B0700000000000000" pitchFamily="34" charset="-128"/>
                <a:ea typeface="Yu Gothic UI Semibold" panose="020B0700000000000000" pitchFamily="34" charset="-128"/>
                <a:cs typeface="+mn-cs"/>
              </a:defRPr>
            </a:pPr>
            <a:endParaRPr lang="ca-ES"/>
          </a:p>
        </c:txPr>
        <c:crossAx val="462198696"/>
        <c:crosses val="autoZero"/>
        <c:auto val="1"/>
        <c:lblAlgn val="ctr"/>
        <c:lblOffset val="100"/>
        <c:noMultiLvlLbl val="0"/>
      </c:catAx>
      <c:valAx>
        <c:axId val="462198696"/>
        <c:scaling>
          <c:orientation val="minMax"/>
        </c:scaling>
        <c:delete val="1"/>
        <c:axPos val="l"/>
        <c:numFmt formatCode="_-* #,##0\ &quot;€&quot;_-;\-* #,##0\ &quot;€&quot;_-;_-* &quot;-&quot;??\ &quot;€&quot;_-;_-@_-" sourceLinked="1"/>
        <c:majorTickMark val="none"/>
        <c:minorTickMark val="none"/>
        <c:tickLblPos val="nextTo"/>
        <c:crossAx val="4622002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Yu Gothic UI Semibold" panose="020B0700000000000000" pitchFamily="34" charset="-128"/>
          <a:ea typeface="Yu Gothic UI Semibold" panose="020B0700000000000000" pitchFamily="34" charset="-128"/>
        </a:defRPr>
      </a:pPr>
      <a:endParaRPr lang="ca-ES"/>
    </a:p>
  </c:txPr>
  <c:printSettings>
    <c:headerFooter/>
    <c:pageMargins b="0.75" l="0.7" r="0.7" t="0.75" header="0.3" footer="0.3"/>
    <c:pageSetup/>
  </c:printSettings>
  <c:extLst xmlns:c16r2="http://schemas.microsoft.com/office/drawing/2015/06/chart">
    <c:ext xmlns:c16="http://schemas.microsoft.com/office/drawing/2014/chart" uri="{E28EC0CA-F0BB-4C9C-879D-F8772B89E7AC}">
      <c16:pivotOptions16>
        <c16:showExpandCollapseFieldButtons val="1"/>
      </c16:pivotOptions16>
    </c:ex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13" Type="http://schemas.openxmlformats.org/officeDocument/2006/relationships/chart" Target="../charts/chart12.xml"/><Relationship Id="rId3" Type="http://schemas.openxmlformats.org/officeDocument/2006/relationships/image" Target="../media/image1.png"/><Relationship Id="rId7" Type="http://schemas.openxmlformats.org/officeDocument/2006/relationships/chart" Target="../charts/chart6.xml"/><Relationship Id="rId12" Type="http://schemas.openxmlformats.org/officeDocument/2006/relationships/chart" Target="../charts/chart11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5.xml"/><Relationship Id="rId11" Type="http://schemas.openxmlformats.org/officeDocument/2006/relationships/chart" Target="../charts/chart10.xml"/><Relationship Id="rId5" Type="http://schemas.openxmlformats.org/officeDocument/2006/relationships/chart" Target="../charts/chart4.xml"/><Relationship Id="rId10" Type="http://schemas.openxmlformats.org/officeDocument/2006/relationships/chart" Target="../charts/chart9.xml"/><Relationship Id="rId4" Type="http://schemas.openxmlformats.org/officeDocument/2006/relationships/chart" Target="../charts/chart3.xml"/><Relationship Id="rId9" Type="http://schemas.openxmlformats.org/officeDocument/2006/relationships/chart" Target="../charts/chart8.xml"/><Relationship Id="rId14" Type="http://schemas.openxmlformats.org/officeDocument/2006/relationships/chart" Target="../charts/chart13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1.xml"/><Relationship Id="rId3" Type="http://schemas.openxmlformats.org/officeDocument/2006/relationships/chart" Target="../charts/chart16.xml"/><Relationship Id="rId7" Type="http://schemas.openxmlformats.org/officeDocument/2006/relationships/chart" Target="../charts/chart20.xml"/><Relationship Id="rId2" Type="http://schemas.openxmlformats.org/officeDocument/2006/relationships/chart" Target="../charts/chart15.xml"/><Relationship Id="rId1" Type="http://schemas.openxmlformats.org/officeDocument/2006/relationships/chart" Target="../charts/chart14.xml"/><Relationship Id="rId6" Type="http://schemas.openxmlformats.org/officeDocument/2006/relationships/chart" Target="../charts/chart19.xml"/><Relationship Id="rId11" Type="http://schemas.openxmlformats.org/officeDocument/2006/relationships/chart" Target="../charts/chart24.xml"/><Relationship Id="rId5" Type="http://schemas.openxmlformats.org/officeDocument/2006/relationships/chart" Target="../charts/chart18.xml"/><Relationship Id="rId10" Type="http://schemas.openxmlformats.org/officeDocument/2006/relationships/chart" Target="../charts/chart23.xml"/><Relationship Id="rId4" Type="http://schemas.openxmlformats.org/officeDocument/2006/relationships/chart" Target="../charts/chart17.xml"/><Relationship Id="rId9" Type="http://schemas.openxmlformats.org/officeDocument/2006/relationships/chart" Target="../charts/chart2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466725</xdr:colOff>
      <xdr:row>23</xdr:row>
      <xdr:rowOff>47625</xdr:rowOff>
    </xdr:from>
    <xdr:to>
      <xdr:col>8</xdr:col>
      <xdr:colOff>466725</xdr:colOff>
      <xdr:row>37</xdr:row>
      <xdr:rowOff>114300</xdr:rowOff>
    </xdr:to>
    <xdr:grpSp>
      <xdr:nvGrpSpPr>
        <xdr:cNvPr id="79" name="Grupo 78">
          <a:extLst>
            <a:ext uri="{FF2B5EF4-FFF2-40B4-BE49-F238E27FC236}">
              <a16:creationId xmlns:a16="http://schemas.microsoft.com/office/drawing/2014/main" xmlns="" id="{DC659FDF-55EE-F214-E5DF-1D7DDDD5393F}"/>
            </a:ext>
          </a:extLst>
        </xdr:cNvPr>
        <xdr:cNvGrpSpPr/>
      </xdr:nvGrpSpPr>
      <xdr:grpSpPr>
        <a:xfrm>
          <a:off x="466725" y="4429125"/>
          <a:ext cx="6096000" cy="2733675"/>
          <a:chOff x="285750" y="5133975"/>
          <a:chExt cx="6096000" cy="2733675"/>
        </a:xfrm>
      </xdr:grpSpPr>
      <xdr:sp macro="" textlink="">
        <xdr:nvSpPr>
          <xdr:cNvPr id="75" name="Rectángulo: esquinas redondeadas 74">
            <a:extLst>
              <a:ext uri="{FF2B5EF4-FFF2-40B4-BE49-F238E27FC236}">
                <a16:creationId xmlns:a16="http://schemas.microsoft.com/office/drawing/2014/main" xmlns="" id="{0F98180A-BA04-4534-8865-3907BD8D2C4C}"/>
              </a:ext>
            </a:extLst>
          </xdr:cNvPr>
          <xdr:cNvSpPr/>
        </xdr:nvSpPr>
        <xdr:spPr>
          <a:xfrm>
            <a:off x="300038" y="5133975"/>
            <a:ext cx="6081712" cy="2733675"/>
          </a:xfrm>
          <a:prstGeom prst="roundRect">
            <a:avLst>
              <a:gd name="adj" fmla="val 2578"/>
            </a:avLst>
          </a:prstGeom>
          <a:solidFill>
            <a:srgbClr val="FF0000">
              <a:alpha val="30000"/>
            </a:srgbClr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900"/>
          </a:p>
        </xdr:txBody>
      </xdr:sp>
      <xdr:sp macro="" textlink="">
        <xdr:nvSpPr>
          <xdr:cNvPr id="76" name="Rectángulo: esquinas redondeadas 75">
            <a:extLst>
              <a:ext uri="{FF2B5EF4-FFF2-40B4-BE49-F238E27FC236}">
                <a16:creationId xmlns:a16="http://schemas.microsoft.com/office/drawing/2014/main" xmlns="" id="{42087CE8-495E-4362-A9AA-69480406B67E}"/>
              </a:ext>
            </a:extLst>
          </xdr:cNvPr>
          <xdr:cNvSpPr/>
        </xdr:nvSpPr>
        <xdr:spPr>
          <a:xfrm>
            <a:off x="285750" y="5162551"/>
            <a:ext cx="2196000" cy="276225"/>
          </a:xfrm>
          <a:prstGeom prst="round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n-US" sz="900" b="0" i="0" u="none" strike="noStrike">
                <a:solidFill>
                  <a:sysClr val="windowText" lastClr="000000"/>
                </a:solidFill>
                <a:latin typeface="Arial Black"/>
              </a:rPr>
              <a:t>  DESPESA</a:t>
            </a:r>
            <a:r>
              <a:rPr lang="en-US" sz="900" b="0" i="0" u="none" strike="noStrike" baseline="0">
                <a:solidFill>
                  <a:sysClr val="windowText" lastClr="000000"/>
                </a:solidFill>
                <a:latin typeface="Arial Black"/>
              </a:rPr>
              <a:t> TOTAL PER MITJÀ</a:t>
            </a:r>
            <a:endParaRPr lang="en-US" sz="900" b="0" i="0" u="none" strike="noStrike">
              <a:solidFill>
                <a:sysClr val="windowText" lastClr="000000"/>
              </a:solidFill>
              <a:latin typeface="Arial Black"/>
            </a:endParaRPr>
          </a:p>
        </xdr:txBody>
      </xdr:sp>
      <xdr:graphicFrame macro="">
        <xdr:nvGraphicFramePr>
          <xdr:cNvPr id="12" name="Gráfico 11">
            <a:extLst>
              <a:ext uri="{FF2B5EF4-FFF2-40B4-BE49-F238E27FC236}">
                <a16:creationId xmlns:a16="http://schemas.microsoft.com/office/drawing/2014/main" xmlns="" id="{3639CDC6-3323-48DB-9EEE-6015D03930A7}"/>
              </a:ext>
            </a:extLst>
          </xdr:cNvPr>
          <xdr:cNvGraphicFramePr>
            <a:graphicFrameLocks/>
          </xdr:cNvGraphicFramePr>
        </xdr:nvGraphicFramePr>
        <xdr:xfrm>
          <a:off x="408018" y="5438775"/>
          <a:ext cx="5848350" cy="231457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</xdr:grpSp>
    <xdr:clientData/>
  </xdr:twoCellAnchor>
  <xdr:twoCellAnchor>
    <xdr:from>
      <xdr:col>0</xdr:col>
      <xdr:colOff>323851</xdr:colOff>
      <xdr:row>5</xdr:row>
      <xdr:rowOff>185737</xdr:rowOff>
    </xdr:from>
    <xdr:to>
      <xdr:col>19</xdr:col>
      <xdr:colOff>76201</xdr:colOff>
      <xdr:row>7</xdr:row>
      <xdr:rowOff>185737</xdr:rowOff>
    </xdr:to>
    <xdr:grpSp>
      <xdr:nvGrpSpPr>
        <xdr:cNvPr id="56" name="Grupo 55">
          <a:extLst>
            <a:ext uri="{FF2B5EF4-FFF2-40B4-BE49-F238E27FC236}">
              <a16:creationId xmlns:a16="http://schemas.microsoft.com/office/drawing/2014/main" xmlns="" id="{E5E1C3AE-CBAF-9C99-4E91-7028B8AA9BA3}"/>
            </a:ext>
          </a:extLst>
        </xdr:cNvPr>
        <xdr:cNvGrpSpPr/>
      </xdr:nvGrpSpPr>
      <xdr:grpSpPr>
        <a:xfrm>
          <a:off x="323851" y="1138237"/>
          <a:ext cx="14230350" cy="381000"/>
          <a:chOff x="333375" y="1247775"/>
          <a:chExt cx="5915025" cy="381000"/>
        </a:xfrm>
      </xdr:grpSpPr>
      <xdr:sp macro="" textlink="">
        <xdr:nvSpPr>
          <xdr:cNvPr id="30" name="Rectángulo: esquinas redondeadas 29">
            <a:extLst>
              <a:ext uri="{FF2B5EF4-FFF2-40B4-BE49-F238E27FC236}">
                <a16:creationId xmlns:a16="http://schemas.microsoft.com/office/drawing/2014/main" xmlns="" id="{BA836B20-E9AF-497B-A7F7-8C51A8A43414}"/>
              </a:ext>
            </a:extLst>
          </xdr:cNvPr>
          <xdr:cNvSpPr/>
        </xdr:nvSpPr>
        <xdr:spPr>
          <a:xfrm>
            <a:off x="400050" y="1247775"/>
            <a:ext cx="5848350" cy="381000"/>
          </a:xfrm>
          <a:prstGeom prst="roundRect">
            <a:avLst>
              <a:gd name="adj" fmla="val 7804"/>
            </a:avLst>
          </a:prstGeom>
          <a:solidFill>
            <a:srgbClr val="FF0000">
              <a:alpha val="30000"/>
            </a:srgbClr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endParaRPr lang="es-ES" sz="700">
              <a:latin typeface="Arial Black" panose="020B0A04020102020204" pitchFamily="34" charset="0"/>
            </a:endParaRPr>
          </a:p>
        </xdr:txBody>
      </xdr:sp>
      <xdr:sp macro="" textlink="">
        <xdr:nvSpPr>
          <xdr:cNvPr id="43" name="Rectángulo: esquinas redondeadas 42">
            <a:extLst>
              <a:ext uri="{FF2B5EF4-FFF2-40B4-BE49-F238E27FC236}">
                <a16:creationId xmlns:a16="http://schemas.microsoft.com/office/drawing/2014/main" xmlns="" id="{21C5E580-8B79-4A58-858C-5F89D845C50E}"/>
              </a:ext>
            </a:extLst>
          </xdr:cNvPr>
          <xdr:cNvSpPr/>
        </xdr:nvSpPr>
        <xdr:spPr>
          <a:xfrm>
            <a:off x="333375" y="1257300"/>
            <a:ext cx="2196000" cy="352425"/>
          </a:xfrm>
          <a:prstGeom prst="round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lang="en-US" sz="1400" b="0" i="0" u="none" strike="noStrike">
                <a:solidFill>
                  <a:schemeClr val="bg1"/>
                </a:solidFill>
                <a:latin typeface="Arial Black"/>
              </a:rPr>
              <a:t>  Despesa TOTAL</a:t>
            </a:r>
          </a:p>
        </xdr:txBody>
      </xdr:sp>
      <xdr:sp macro="" textlink="tablas!B27">
        <xdr:nvSpPr>
          <xdr:cNvPr id="17" name="Rectángulo: esquinas redondeadas 16">
            <a:extLst>
              <a:ext uri="{FF2B5EF4-FFF2-40B4-BE49-F238E27FC236}">
                <a16:creationId xmlns:a16="http://schemas.microsoft.com/office/drawing/2014/main" xmlns="" id="{B1088BD0-8D92-4CE5-9384-30CEAD3D4CF9}"/>
              </a:ext>
            </a:extLst>
          </xdr:cNvPr>
          <xdr:cNvSpPr/>
        </xdr:nvSpPr>
        <xdr:spPr>
          <a:xfrm>
            <a:off x="5638685" y="1295400"/>
            <a:ext cx="600190" cy="276225"/>
          </a:xfrm>
          <a:prstGeom prst="round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r"/>
            <a:fld id="{A49DBA25-002A-4001-BD10-DB2C69F5FCE5}" type="TxLink">
              <a:rPr lang="en-US" sz="1800" b="0" i="0" u="none" strike="noStrike">
                <a:solidFill>
                  <a:schemeClr val="bg1"/>
                </a:solidFill>
                <a:latin typeface="Arial Black"/>
              </a:rPr>
              <a:pPr algn="r"/>
              <a:t> 33.154 € </a:t>
            </a:fld>
            <a:endParaRPr lang="es-ES" sz="1800">
              <a:solidFill>
                <a:schemeClr val="bg1"/>
              </a:solidFill>
            </a:endParaRPr>
          </a:p>
        </xdr:txBody>
      </xdr:sp>
    </xdr:grpSp>
    <xdr:clientData/>
  </xdr:twoCellAnchor>
  <xdr:twoCellAnchor>
    <xdr:from>
      <xdr:col>0</xdr:col>
      <xdr:colOff>471487</xdr:colOff>
      <xdr:row>8</xdr:row>
      <xdr:rowOff>161924</xdr:rowOff>
    </xdr:from>
    <xdr:to>
      <xdr:col>8</xdr:col>
      <xdr:colOff>461963</xdr:colOff>
      <xdr:row>23</xdr:row>
      <xdr:rowOff>38099</xdr:rowOff>
    </xdr:to>
    <xdr:grpSp>
      <xdr:nvGrpSpPr>
        <xdr:cNvPr id="78" name="Grupo 77">
          <a:extLst>
            <a:ext uri="{FF2B5EF4-FFF2-40B4-BE49-F238E27FC236}">
              <a16:creationId xmlns:a16="http://schemas.microsoft.com/office/drawing/2014/main" xmlns="" id="{82BF99E0-C281-FE7B-20C1-F9FED8B2FBB7}"/>
            </a:ext>
          </a:extLst>
        </xdr:cNvPr>
        <xdr:cNvGrpSpPr/>
      </xdr:nvGrpSpPr>
      <xdr:grpSpPr>
        <a:xfrm>
          <a:off x="471487" y="1685924"/>
          <a:ext cx="6086476" cy="2733675"/>
          <a:chOff x="295274" y="2257424"/>
          <a:chExt cx="6086476" cy="2733675"/>
        </a:xfrm>
      </xdr:grpSpPr>
      <xdr:sp macro="" textlink="">
        <xdr:nvSpPr>
          <xdr:cNvPr id="74" name="Rectángulo: esquinas redondeadas 73">
            <a:extLst>
              <a:ext uri="{FF2B5EF4-FFF2-40B4-BE49-F238E27FC236}">
                <a16:creationId xmlns:a16="http://schemas.microsoft.com/office/drawing/2014/main" xmlns="" id="{B26CF4EE-59CA-4B1F-9A4E-170B996A5739}"/>
              </a:ext>
            </a:extLst>
          </xdr:cNvPr>
          <xdr:cNvSpPr/>
        </xdr:nvSpPr>
        <xdr:spPr>
          <a:xfrm>
            <a:off x="300038" y="2257424"/>
            <a:ext cx="6081712" cy="2733675"/>
          </a:xfrm>
          <a:prstGeom prst="roundRect">
            <a:avLst>
              <a:gd name="adj" fmla="val 3623"/>
            </a:avLst>
          </a:prstGeom>
          <a:solidFill>
            <a:srgbClr val="FF0000">
              <a:alpha val="30000"/>
            </a:srgbClr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900"/>
          </a:p>
        </xdr:txBody>
      </xdr:sp>
      <xdr:graphicFrame macro="">
        <xdr:nvGraphicFramePr>
          <xdr:cNvPr id="11" name="Gráfico 10">
            <a:extLst>
              <a:ext uri="{FF2B5EF4-FFF2-40B4-BE49-F238E27FC236}">
                <a16:creationId xmlns:a16="http://schemas.microsoft.com/office/drawing/2014/main" xmlns="" id="{AF9961C9-9562-4612-B7D7-5B51522F2433}"/>
              </a:ext>
            </a:extLst>
          </xdr:cNvPr>
          <xdr:cNvGraphicFramePr>
            <a:graphicFrameLocks/>
          </xdr:cNvGraphicFramePr>
        </xdr:nvGraphicFramePr>
        <xdr:xfrm>
          <a:off x="407193" y="2552700"/>
          <a:ext cx="5850000" cy="231457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sp macro="" textlink="">
        <xdr:nvSpPr>
          <xdr:cNvPr id="73" name="Rectángulo: esquinas redondeadas 72">
            <a:extLst>
              <a:ext uri="{FF2B5EF4-FFF2-40B4-BE49-F238E27FC236}">
                <a16:creationId xmlns:a16="http://schemas.microsoft.com/office/drawing/2014/main" xmlns="" id="{8C4AAEC0-7173-4151-9754-C7729EDF69BC}"/>
              </a:ext>
            </a:extLst>
          </xdr:cNvPr>
          <xdr:cNvSpPr/>
        </xdr:nvSpPr>
        <xdr:spPr>
          <a:xfrm>
            <a:off x="295274" y="2286000"/>
            <a:ext cx="2809875" cy="276225"/>
          </a:xfrm>
          <a:prstGeom prst="round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n-US" sz="900" b="0" i="0" u="none" strike="noStrike">
                <a:solidFill>
                  <a:sysClr val="windowText" lastClr="000000"/>
                </a:solidFill>
                <a:latin typeface="Arial Black"/>
              </a:rPr>
              <a:t>  DESPESA</a:t>
            </a:r>
            <a:r>
              <a:rPr lang="en-US" sz="900" b="0" i="0" u="none" strike="noStrike" baseline="0">
                <a:solidFill>
                  <a:sysClr val="windowText" lastClr="000000"/>
                </a:solidFill>
                <a:latin typeface="Arial Black"/>
              </a:rPr>
              <a:t> TOTAL PER CAMPANYA</a:t>
            </a:r>
            <a:endParaRPr lang="en-US" sz="900" b="0" i="0" u="none" strike="noStrike">
              <a:solidFill>
                <a:sysClr val="windowText" lastClr="000000"/>
              </a:solidFill>
              <a:latin typeface="Arial Black"/>
            </a:endParaRPr>
          </a:p>
        </xdr:txBody>
      </xdr:sp>
    </xdr:grpSp>
    <xdr:clientData/>
  </xdr:twoCellAnchor>
  <xdr:twoCellAnchor editAs="oneCell">
    <xdr:from>
      <xdr:col>0</xdr:col>
      <xdr:colOff>466725</xdr:colOff>
      <xdr:row>0</xdr:row>
      <xdr:rowOff>76200</xdr:rowOff>
    </xdr:from>
    <xdr:to>
      <xdr:col>3</xdr:col>
      <xdr:colOff>228600</xdr:colOff>
      <xdr:row>5</xdr:row>
      <xdr:rowOff>82906</xdr:rowOff>
    </xdr:to>
    <xdr:pic>
      <xdr:nvPicPr>
        <xdr:cNvPr id="80" name="Imagen 79">
          <a:extLst>
            <a:ext uri="{FF2B5EF4-FFF2-40B4-BE49-F238E27FC236}">
              <a16:creationId xmlns:a16="http://schemas.microsoft.com/office/drawing/2014/main" xmlns="" id="{8AF93546-CF01-EAAE-DE60-B50C07DF1B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66725" y="76200"/>
          <a:ext cx="2047875" cy="959206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>
    <xdr:from>
      <xdr:col>3</xdr:col>
      <xdr:colOff>352426</xdr:colOff>
      <xdr:row>0</xdr:row>
      <xdr:rowOff>95250</xdr:rowOff>
    </xdr:from>
    <xdr:to>
      <xdr:col>19</xdr:col>
      <xdr:colOff>66676</xdr:colOff>
      <xdr:row>5</xdr:row>
      <xdr:rowOff>114300</xdr:rowOff>
    </xdr:to>
    <xdr:sp macro="" textlink="">
      <xdr:nvSpPr>
        <xdr:cNvPr id="81" name="Rectángulo: esquinas redondeadas 80">
          <a:extLst>
            <a:ext uri="{FF2B5EF4-FFF2-40B4-BE49-F238E27FC236}">
              <a16:creationId xmlns:a16="http://schemas.microsoft.com/office/drawing/2014/main" xmlns="" id="{97E82074-F0BE-4E3E-8DE2-D124775A87E7}"/>
            </a:ext>
          </a:extLst>
        </xdr:cNvPr>
        <xdr:cNvSpPr/>
      </xdr:nvSpPr>
      <xdr:spPr>
        <a:xfrm>
          <a:off x="2638426" y="95250"/>
          <a:ext cx="11906250" cy="971550"/>
        </a:xfrm>
        <a:prstGeom prst="roundRect">
          <a:avLst>
            <a:gd name="adj" fmla="val 7804"/>
          </a:avLst>
        </a:prstGeom>
        <a:solidFill>
          <a:srgbClr val="FF0000">
            <a:alpha val="30000"/>
          </a:srgbClr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2800">
              <a:latin typeface="Arial Black" panose="020B0A04020102020204" pitchFamily="34" charset="0"/>
            </a:rPr>
            <a:t>DESPESA MUNICIPAL DE</a:t>
          </a:r>
          <a:r>
            <a:rPr lang="es-ES" sz="2800" baseline="0">
              <a:latin typeface="Arial Black" panose="020B0A04020102020204" pitchFamily="34" charset="0"/>
            </a:rPr>
            <a:t> COMUNICACIÓ ANY 2022</a:t>
          </a:r>
          <a:endParaRPr lang="es-ES" sz="2800">
            <a:latin typeface="Arial Black" panose="020B0A04020102020204" pitchFamily="34" charset="0"/>
          </a:endParaRPr>
        </a:p>
      </xdr:txBody>
    </xdr:sp>
    <xdr:clientData/>
  </xdr:twoCellAnchor>
  <xdr:twoCellAnchor>
    <xdr:from>
      <xdr:col>9</xdr:col>
      <xdr:colOff>161926</xdr:colOff>
      <xdr:row>8</xdr:row>
      <xdr:rowOff>180975</xdr:rowOff>
    </xdr:from>
    <xdr:to>
      <xdr:col>14</xdr:col>
      <xdr:colOff>114301</xdr:colOff>
      <xdr:row>15</xdr:row>
      <xdr:rowOff>180975</xdr:rowOff>
    </xdr:to>
    <xdr:sp macro="" textlink="">
      <xdr:nvSpPr>
        <xdr:cNvPr id="16" name="Rectángulo: esquinas redondeadas 15">
          <a:extLst>
            <a:ext uri="{FF2B5EF4-FFF2-40B4-BE49-F238E27FC236}">
              <a16:creationId xmlns:a16="http://schemas.microsoft.com/office/drawing/2014/main" xmlns="" id="{E83310F4-A1A8-4383-ABCC-D4987302D099}"/>
            </a:ext>
          </a:extLst>
        </xdr:cNvPr>
        <xdr:cNvSpPr/>
      </xdr:nvSpPr>
      <xdr:spPr>
        <a:xfrm>
          <a:off x="7019926" y="1704975"/>
          <a:ext cx="3762375" cy="1333500"/>
        </a:xfrm>
        <a:prstGeom prst="roundRect">
          <a:avLst>
            <a:gd name="adj" fmla="val 7804"/>
          </a:avLst>
        </a:prstGeom>
        <a:solidFill>
          <a:srgbClr val="FF0000">
            <a:alpha val="30000"/>
          </a:srgbClr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900"/>
        </a:p>
      </xdr:txBody>
    </xdr:sp>
    <xdr:clientData/>
  </xdr:twoCellAnchor>
  <xdr:twoCellAnchor>
    <xdr:from>
      <xdr:col>9</xdr:col>
      <xdr:colOff>233363</xdr:colOff>
      <xdr:row>10</xdr:row>
      <xdr:rowOff>38100</xdr:rowOff>
    </xdr:from>
    <xdr:to>
      <xdr:col>14</xdr:col>
      <xdr:colOff>33338</xdr:colOff>
      <xdr:row>15</xdr:row>
      <xdr:rowOff>76200</xdr:rowOff>
    </xdr:to>
    <xdr:sp macro="" textlink="">
      <xdr:nvSpPr>
        <xdr:cNvPr id="13" name="Rectángulo: esquinas redondeadas 12">
          <a:extLst>
            <a:ext uri="{FF2B5EF4-FFF2-40B4-BE49-F238E27FC236}">
              <a16:creationId xmlns:a16="http://schemas.microsoft.com/office/drawing/2014/main" xmlns="" id="{D56F9CF8-FA37-B702-F6CE-E246FC354075}"/>
            </a:ext>
          </a:extLst>
        </xdr:cNvPr>
        <xdr:cNvSpPr/>
      </xdr:nvSpPr>
      <xdr:spPr>
        <a:xfrm>
          <a:off x="7091363" y="1943100"/>
          <a:ext cx="3609975" cy="990600"/>
        </a:xfrm>
        <a:prstGeom prst="roundRect">
          <a:avLst>
            <a:gd name="adj" fmla="val 6090"/>
          </a:avLst>
        </a:prstGeom>
        <a:solidFill>
          <a:sysClr val="window" lastClr="FFFFFF"/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900">
            <a:solidFill>
              <a:schemeClr val="bg1">
                <a:lumMod val="50000"/>
              </a:schemeClr>
            </a:solidFill>
          </a:endParaRPr>
        </a:p>
      </xdr:txBody>
    </xdr:sp>
    <xdr:clientData/>
  </xdr:twoCellAnchor>
  <xdr:twoCellAnchor>
    <xdr:from>
      <xdr:col>9</xdr:col>
      <xdr:colOff>190500</xdr:colOff>
      <xdr:row>8</xdr:row>
      <xdr:rowOff>166688</xdr:rowOff>
    </xdr:from>
    <xdr:to>
      <xdr:col>12</xdr:col>
      <xdr:colOff>100500</xdr:colOff>
      <xdr:row>10</xdr:row>
      <xdr:rowOff>61913</xdr:rowOff>
    </xdr:to>
    <xdr:sp macro="" textlink="tablas!$R$1">
      <xdr:nvSpPr>
        <xdr:cNvPr id="14" name="Rectángulo: esquinas redondeadas 13">
          <a:extLst>
            <a:ext uri="{FF2B5EF4-FFF2-40B4-BE49-F238E27FC236}">
              <a16:creationId xmlns:a16="http://schemas.microsoft.com/office/drawing/2014/main" xmlns="" id="{D3A03AF3-A4EF-4181-86DE-DBC41BCE2887}"/>
            </a:ext>
          </a:extLst>
        </xdr:cNvPr>
        <xdr:cNvSpPr/>
      </xdr:nvSpPr>
      <xdr:spPr>
        <a:xfrm>
          <a:off x="7048500" y="1690688"/>
          <a:ext cx="2196000" cy="27622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fld id="{FF1AE329-0328-4C27-BCFD-86E2F70BAD0A}" type="TxLink">
            <a:rPr lang="en-US" sz="900" b="0" i="0" u="none" strike="noStrike">
              <a:solidFill>
                <a:srgbClr val="000000"/>
              </a:solidFill>
              <a:latin typeface="Arial Black"/>
            </a:rPr>
            <a:pPr algn="l"/>
            <a:t>El Periodico</a:t>
          </a:fld>
          <a:endParaRPr lang="en-US" sz="900" b="0" i="0" u="none" strike="noStrike">
            <a:solidFill>
              <a:sysClr val="windowText" lastClr="000000"/>
            </a:solidFill>
            <a:latin typeface="Arial Black"/>
          </a:endParaRPr>
        </a:p>
      </xdr:txBody>
    </xdr:sp>
    <xdr:clientData/>
  </xdr:twoCellAnchor>
  <xdr:twoCellAnchor>
    <xdr:from>
      <xdr:col>12</xdr:col>
      <xdr:colOff>509589</xdr:colOff>
      <xdr:row>8</xdr:row>
      <xdr:rowOff>166688</xdr:rowOff>
    </xdr:from>
    <xdr:to>
      <xdr:col>14</xdr:col>
      <xdr:colOff>23813</xdr:colOff>
      <xdr:row>10</xdr:row>
      <xdr:rowOff>61913</xdr:rowOff>
    </xdr:to>
    <xdr:sp macro="" textlink="tablas!S1">
      <xdr:nvSpPr>
        <xdr:cNvPr id="15" name="Rectángulo: esquinas redondeadas 14">
          <a:extLst>
            <a:ext uri="{FF2B5EF4-FFF2-40B4-BE49-F238E27FC236}">
              <a16:creationId xmlns:a16="http://schemas.microsoft.com/office/drawing/2014/main" xmlns="" id="{B0FF7D2C-7CDC-416A-B3F7-F9D20FF2A867}"/>
            </a:ext>
          </a:extLst>
        </xdr:cNvPr>
        <xdr:cNvSpPr/>
      </xdr:nvSpPr>
      <xdr:spPr>
        <a:xfrm>
          <a:off x="9653589" y="1690688"/>
          <a:ext cx="1038224" cy="27622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/>
          <a:fld id="{0323861F-EC2A-469B-B447-D4EA8928109B}" type="TxLink">
            <a:rPr lang="en-US" sz="900" b="1" i="0" u="none" strike="noStrike">
              <a:solidFill>
                <a:srgbClr val="000000"/>
              </a:solidFill>
              <a:latin typeface="Arial Black"/>
            </a:rPr>
            <a:pPr algn="r"/>
            <a:t> 9.538 € </a:t>
          </a:fld>
          <a:endParaRPr lang="es-ES" sz="800"/>
        </a:p>
      </xdr:txBody>
    </xdr:sp>
    <xdr:clientData/>
  </xdr:twoCellAnchor>
  <xdr:twoCellAnchor>
    <xdr:from>
      <xdr:col>9</xdr:col>
      <xdr:colOff>233362</xdr:colOff>
      <xdr:row>10</xdr:row>
      <xdr:rowOff>19050</xdr:rowOff>
    </xdr:from>
    <xdr:to>
      <xdr:col>14</xdr:col>
      <xdr:colOff>23362</xdr:colOff>
      <xdr:row>15</xdr:row>
      <xdr:rowOff>110550</xdr:rowOff>
    </xdr:to>
    <xdr:graphicFrame macro="">
      <xdr:nvGraphicFramePr>
        <xdr:cNvPr id="120" name="Gráfico 119">
          <a:extLst>
            <a:ext uri="{FF2B5EF4-FFF2-40B4-BE49-F238E27FC236}">
              <a16:creationId xmlns:a16="http://schemas.microsoft.com/office/drawing/2014/main" xmlns="" id="{769425B0-BD33-4CD7-8FD4-704CAE963F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14</xdr:col>
      <xdr:colOff>128588</xdr:colOff>
      <xdr:row>8</xdr:row>
      <xdr:rowOff>180975</xdr:rowOff>
    </xdr:from>
    <xdr:to>
      <xdr:col>19</xdr:col>
      <xdr:colOff>80963</xdr:colOff>
      <xdr:row>15</xdr:row>
      <xdr:rowOff>180975</xdr:rowOff>
    </xdr:to>
    <xdr:sp macro="" textlink="">
      <xdr:nvSpPr>
        <xdr:cNvPr id="82" name="Rectángulo: esquinas redondeadas 81">
          <a:extLst>
            <a:ext uri="{FF2B5EF4-FFF2-40B4-BE49-F238E27FC236}">
              <a16:creationId xmlns:a16="http://schemas.microsoft.com/office/drawing/2014/main" xmlns="" id="{F37B635B-A8FD-42B4-8BDE-21BCAA1DB2A0}"/>
            </a:ext>
          </a:extLst>
        </xdr:cNvPr>
        <xdr:cNvSpPr/>
      </xdr:nvSpPr>
      <xdr:spPr>
        <a:xfrm>
          <a:off x="10796588" y="1704975"/>
          <a:ext cx="3762375" cy="1333500"/>
        </a:xfrm>
        <a:prstGeom prst="roundRect">
          <a:avLst>
            <a:gd name="adj" fmla="val 7804"/>
          </a:avLst>
        </a:prstGeom>
        <a:solidFill>
          <a:srgbClr val="FF0000">
            <a:alpha val="30000"/>
          </a:srgbClr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900"/>
        </a:p>
      </xdr:txBody>
    </xdr:sp>
    <xdr:clientData/>
  </xdr:twoCellAnchor>
  <xdr:twoCellAnchor>
    <xdr:from>
      <xdr:col>14</xdr:col>
      <xdr:colOff>204788</xdr:colOff>
      <xdr:row>10</xdr:row>
      <xdr:rowOff>28575</xdr:rowOff>
    </xdr:from>
    <xdr:to>
      <xdr:col>19</xdr:col>
      <xdr:colOff>4763</xdr:colOff>
      <xdr:row>15</xdr:row>
      <xdr:rowOff>66675</xdr:rowOff>
    </xdr:to>
    <xdr:sp macro="" textlink="">
      <xdr:nvSpPr>
        <xdr:cNvPr id="18" name="Rectángulo: esquinas redondeadas 17">
          <a:extLst>
            <a:ext uri="{FF2B5EF4-FFF2-40B4-BE49-F238E27FC236}">
              <a16:creationId xmlns:a16="http://schemas.microsoft.com/office/drawing/2014/main" xmlns="" id="{AE464BBC-8AEE-47B3-B6FF-3F4E3F685982}"/>
            </a:ext>
          </a:extLst>
        </xdr:cNvPr>
        <xdr:cNvSpPr/>
      </xdr:nvSpPr>
      <xdr:spPr>
        <a:xfrm>
          <a:off x="10872788" y="1933575"/>
          <a:ext cx="3609975" cy="990600"/>
        </a:xfrm>
        <a:prstGeom prst="roundRect">
          <a:avLst>
            <a:gd name="adj" fmla="val 6090"/>
          </a:avLst>
        </a:prstGeom>
        <a:solidFill>
          <a:sysClr val="window" lastClr="FFFFFF"/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900">
            <a:solidFill>
              <a:schemeClr val="bg1">
                <a:lumMod val="50000"/>
              </a:schemeClr>
            </a:solidFill>
          </a:endParaRPr>
        </a:p>
      </xdr:txBody>
    </xdr:sp>
    <xdr:clientData/>
  </xdr:twoCellAnchor>
  <xdr:twoCellAnchor>
    <xdr:from>
      <xdr:col>14</xdr:col>
      <xdr:colOff>161925</xdr:colOff>
      <xdr:row>8</xdr:row>
      <xdr:rowOff>157163</xdr:rowOff>
    </xdr:from>
    <xdr:to>
      <xdr:col>17</xdr:col>
      <xdr:colOff>71925</xdr:colOff>
      <xdr:row>10</xdr:row>
      <xdr:rowOff>52388</xdr:rowOff>
    </xdr:to>
    <xdr:sp macro="" textlink="tablas!$X$1">
      <xdr:nvSpPr>
        <xdr:cNvPr id="28" name="Rectángulo: esquinas redondeadas 27">
          <a:extLst>
            <a:ext uri="{FF2B5EF4-FFF2-40B4-BE49-F238E27FC236}">
              <a16:creationId xmlns:a16="http://schemas.microsoft.com/office/drawing/2014/main" xmlns="" id="{C9A56211-F660-4A79-BDDE-8DCFD1A84649}"/>
            </a:ext>
          </a:extLst>
        </xdr:cNvPr>
        <xdr:cNvSpPr/>
      </xdr:nvSpPr>
      <xdr:spPr>
        <a:xfrm>
          <a:off x="10829925" y="1681163"/>
          <a:ext cx="2196000" cy="27622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fld id="{4F8641F4-FF60-4271-8689-F0FDD42F8C13}" type="TxLink">
            <a:rPr lang="en-US" sz="900" b="0" i="0" u="none" strike="noStrike">
              <a:solidFill>
                <a:srgbClr val="000000"/>
              </a:solidFill>
              <a:latin typeface="Arial Black"/>
            </a:rPr>
            <a:pPr algn="l"/>
            <a:t>Abacus SCCL</a:t>
          </a:fld>
          <a:endParaRPr lang="en-US" sz="900" b="0" i="0" u="none" strike="noStrike">
            <a:solidFill>
              <a:sysClr val="windowText" lastClr="000000"/>
            </a:solidFill>
            <a:latin typeface="Arial Black"/>
          </a:endParaRPr>
        </a:p>
      </xdr:txBody>
    </xdr:sp>
    <xdr:clientData/>
  </xdr:twoCellAnchor>
  <xdr:twoCellAnchor>
    <xdr:from>
      <xdr:col>17</xdr:col>
      <xdr:colOff>481014</xdr:colOff>
      <xdr:row>8</xdr:row>
      <xdr:rowOff>157163</xdr:rowOff>
    </xdr:from>
    <xdr:to>
      <xdr:col>18</xdr:col>
      <xdr:colOff>757238</xdr:colOff>
      <xdr:row>10</xdr:row>
      <xdr:rowOff>52388</xdr:rowOff>
    </xdr:to>
    <xdr:sp macro="" textlink="tablas!$Y$1">
      <xdr:nvSpPr>
        <xdr:cNvPr id="29" name="Rectángulo: esquinas redondeadas 28">
          <a:extLst>
            <a:ext uri="{FF2B5EF4-FFF2-40B4-BE49-F238E27FC236}">
              <a16:creationId xmlns:a16="http://schemas.microsoft.com/office/drawing/2014/main" xmlns="" id="{99AB82C3-1D0E-49B0-9633-57BB5A88A546}"/>
            </a:ext>
          </a:extLst>
        </xdr:cNvPr>
        <xdr:cNvSpPr/>
      </xdr:nvSpPr>
      <xdr:spPr>
        <a:xfrm>
          <a:off x="13435014" y="1681163"/>
          <a:ext cx="1038224" cy="27622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/>
          <a:fld id="{7843A310-BFCD-47B2-AB81-46D512A74DA5}" type="TxLink">
            <a:rPr lang="en-US" sz="900" b="1" i="0" u="none" strike="noStrike">
              <a:solidFill>
                <a:srgbClr val="000000"/>
              </a:solidFill>
              <a:latin typeface="Arial Black"/>
            </a:rPr>
            <a:pPr algn="r"/>
            <a:t> 9.272 € </a:t>
          </a:fld>
          <a:endParaRPr lang="es-ES" sz="700"/>
        </a:p>
      </xdr:txBody>
    </xdr:sp>
    <xdr:clientData/>
  </xdr:twoCellAnchor>
  <xdr:twoCellAnchor>
    <xdr:from>
      <xdr:col>14</xdr:col>
      <xdr:colOff>204788</xdr:colOff>
      <xdr:row>10</xdr:row>
      <xdr:rowOff>9525</xdr:rowOff>
    </xdr:from>
    <xdr:to>
      <xdr:col>18</xdr:col>
      <xdr:colOff>756788</xdr:colOff>
      <xdr:row>15</xdr:row>
      <xdr:rowOff>101025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xmlns="" id="{9A43D113-146B-4AD9-93B8-4E3E2FC346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161926</xdr:colOff>
      <xdr:row>16</xdr:row>
      <xdr:rowOff>9525</xdr:rowOff>
    </xdr:from>
    <xdr:to>
      <xdr:col>14</xdr:col>
      <xdr:colOff>114301</xdr:colOff>
      <xdr:row>23</xdr:row>
      <xdr:rowOff>9525</xdr:rowOff>
    </xdr:to>
    <xdr:sp macro="" textlink="">
      <xdr:nvSpPr>
        <xdr:cNvPr id="126" name="Rectángulo: esquinas redondeadas 125">
          <a:extLst>
            <a:ext uri="{FF2B5EF4-FFF2-40B4-BE49-F238E27FC236}">
              <a16:creationId xmlns:a16="http://schemas.microsoft.com/office/drawing/2014/main" xmlns="" id="{BA6C082A-8417-111B-CE55-8743628BEB3B}"/>
            </a:ext>
          </a:extLst>
        </xdr:cNvPr>
        <xdr:cNvSpPr/>
      </xdr:nvSpPr>
      <xdr:spPr>
        <a:xfrm>
          <a:off x="7019926" y="3057525"/>
          <a:ext cx="3762375" cy="1333500"/>
        </a:xfrm>
        <a:prstGeom prst="roundRect">
          <a:avLst>
            <a:gd name="adj" fmla="val 7804"/>
          </a:avLst>
        </a:prstGeom>
        <a:solidFill>
          <a:srgbClr val="FF0000">
            <a:alpha val="30000"/>
          </a:srgbClr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900"/>
        </a:p>
      </xdr:txBody>
    </xdr:sp>
    <xdr:clientData/>
  </xdr:twoCellAnchor>
  <xdr:twoCellAnchor>
    <xdr:from>
      <xdr:col>9</xdr:col>
      <xdr:colOff>233363</xdr:colOff>
      <xdr:row>17</xdr:row>
      <xdr:rowOff>57150</xdr:rowOff>
    </xdr:from>
    <xdr:to>
      <xdr:col>14</xdr:col>
      <xdr:colOff>33338</xdr:colOff>
      <xdr:row>22</xdr:row>
      <xdr:rowOff>95250</xdr:rowOff>
    </xdr:to>
    <xdr:sp macro="" textlink="">
      <xdr:nvSpPr>
        <xdr:cNvPr id="127" name="Rectángulo: esquinas redondeadas 126">
          <a:extLst>
            <a:ext uri="{FF2B5EF4-FFF2-40B4-BE49-F238E27FC236}">
              <a16:creationId xmlns:a16="http://schemas.microsoft.com/office/drawing/2014/main" xmlns="" id="{532AF587-C381-78E2-0083-63C3110F4500}"/>
            </a:ext>
          </a:extLst>
        </xdr:cNvPr>
        <xdr:cNvSpPr/>
      </xdr:nvSpPr>
      <xdr:spPr>
        <a:xfrm>
          <a:off x="7091363" y="3295650"/>
          <a:ext cx="3609975" cy="990600"/>
        </a:xfrm>
        <a:prstGeom prst="roundRect">
          <a:avLst>
            <a:gd name="adj" fmla="val 6090"/>
          </a:avLst>
        </a:prstGeom>
        <a:solidFill>
          <a:sysClr val="window" lastClr="FFFFFF"/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900">
            <a:solidFill>
              <a:schemeClr val="bg1">
                <a:lumMod val="50000"/>
              </a:schemeClr>
            </a:solidFill>
          </a:endParaRPr>
        </a:p>
      </xdr:txBody>
    </xdr:sp>
    <xdr:clientData/>
  </xdr:twoCellAnchor>
  <xdr:twoCellAnchor>
    <xdr:from>
      <xdr:col>9</xdr:col>
      <xdr:colOff>190500</xdr:colOff>
      <xdr:row>15</xdr:row>
      <xdr:rowOff>185738</xdr:rowOff>
    </xdr:from>
    <xdr:to>
      <xdr:col>12</xdr:col>
      <xdr:colOff>100500</xdr:colOff>
      <xdr:row>17</xdr:row>
      <xdr:rowOff>80963</xdr:rowOff>
    </xdr:to>
    <xdr:sp macro="" textlink="tablas!$AD$1">
      <xdr:nvSpPr>
        <xdr:cNvPr id="128" name="Rectángulo: esquinas redondeadas 127">
          <a:extLst>
            <a:ext uri="{FF2B5EF4-FFF2-40B4-BE49-F238E27FC236}">
              <a16:creationId xmlns:a16="http://schemas.microsoft.com/office/drawing/2014/main" xmlns="" id="{6999FC48-594A-A350-F0B1-A82CAF30A88A}"/>
            </a:ext>
          </a:extLst>
        </xdr:cNvPr>
        <xdr:cNvSpPr/>
      </xdr:nvSpPr>
      <xdr:spPr>
        <a:xfrm>
          <a:off x="7048500" y="3043238"/>
          <a:ext cx="2196000" cy="27622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fld id="{C72D22E1-B18E-4FEA-9DBC-6E0E0E33F32C}" type="TxLink">
            <a:rPr lang="en-US" sz="900" b="0" i="0" u="none" strike="noStrike">
              <a:solidFill>
                <a:srgbClr val="000000"/>
              </a:solidFill>
              <a:latin typeface="Arial Black"/>
            </a:rPr>
            <a:pPr algn="l"/>
            <a:t>Publiservei</a:t>
          </a:fld>
          <a:endParaRPr lang="en-US" sz="900" b="0" i="0" u="none" strike="noStrike">
            <a:solidFill>
              <a:sysClr val="windowText" lastClr="000000"/>
            </a:solidFill>
            <a:latin typeface="Arial Black"/>
          </a:endParaRPr>
        </a:p>
      </xdr:txBody>
    </xdr:sp>
    <xdr:clientData/>
  </xdr:twoCellAnchor>
  <xdr:twoCellAnchor>
    <xdr:from>
      <xdr:col>12</xdr:col>
      <xdr:colOff>509589</xdr:colOff>
      <xdr:row>15</xdr:row>
      <xdr:rowOff>185738</xdr:rowOff>
    </xdr:from>
    <xdr:to>
      <xdr:col>14</xdr:col>
      <xdr:colOff>23813</xdr:colOff>
      <xdr:row>17</xdr:row>
      <xdr:rowOff>80963</xdr:rowOff>
    </xdr:to>
    <xdr:sp macro="" textlink="tablas!AE1">
      <xdr:nvSpPr>
        <xdr:cNvPr id="129" name="Rectángulo: esquinas redondeadas 128">
          <a:extLst>
            <a:ext uri="{FF2B5EF4-FFF2-40B4-BE49-F238E27FC236}">
              <a16:creationId xmlns:a16="http://schemas.microsoft.com/office/drawing/2014/main" xmlns="" id="{306E9211-AA3F-EEF2-0B6D-2A8B3A601D8A}"/>
            </a:ext>
          </a:extLst>
        </xdr:cNvPr>
        <xdr:cNvSpPr/>
      </xdr:nvSpPr>
      <xdr:spPr>
        <a:xfrm>
          <a:off x="9653589" y="3043238"/>
          <a:ext cx="1038224" cy="27622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/>
          <a:fld id="{A91AC2EF-C228-405A-8B12-A0996123FB6A}" type="TxLink">
            <a:rPr lang="en-US" sz="900" b="1" i="0" u="none" strike="noStrike">
              <a:solidFill>
                <a:srgbClr val="000000"/>
              </a:solidFill>
              <a:latin typeface="Arial Black"/>
            </a:rPr>
            <a:pPr algn="r"/>
            <a:t> 5.044 € </a:t>
          </a:fld>
          <a:endParaRPr lang="es-ES" sz="800"/>
        </a:p>
      </xdr:txBody>
    </xdr:sp>
    <xdr:clientData/>
  </xdr:twoCellAnchor>
  <xdr:twoCellAnchor>
    <xdr:from>
      <xdr:col>14</xdr:col>
      <xdr:colOff>128588</xdr:colOff>
      <xdr:row>16</xdr:row>
      <xdr:rowOff>9525</xdr:rowOff>
    </xdr:from>
    <xdr:to>
      <xdr:col>19</xdr:col>
      <xdr:colOff>80963</xdr:colOff>
      <xdr:row>23</xdr:row>
      <xdr:rowOff>9525</xdr:rowOff>
    </xdr:to>
    <xdr:sp macro="" textlink="">
      <xdr:nvSpPr>
        <xdr:cNvPr id="132" name="Rectángulo: esquinas redondeadas 131">
          <a:extLst>
            <a:ext uri="{FF2B5EF4-FFF2-40B4-BE49-F238E27FC236}">
              <a16:creationId xmlns:a16="http://schemas.microsoft.com/office/drawing/2014/main" xmlns="" id="{1BE464F7-A566-F513-CD5F-6CAE0A33D7DB}"/>
            </a:ext>
          </a:extLst>
        </xdr:cNvPr>
        <xdr:cNvSpPr/>
      </xdr:nvSpPr>
      <xdr:spPr>
        <a:xfrm>
          <a:off x="10796588" y="3057525"/>
          <a:ext cx="3762375" cy="1333500"/>
        </a:xfrm>
        <a:prstGeom prst="roundRect">
          <a:avLst>
            <a:gd name="adj" fmla="val 7804"/>
          </a:avLst>
        </a:prstGeom>
        <a:solidFill>
          <a:srgbClr val="FF0000">
            <a:alpha val="30000"/>
          </a:srgbClr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900"/>
        </a:p>
      </xdr:txBody>
    </xdr:sp>
    <xdr:clientData/>
  </xdr:twoCellAnchor>
  <xdr:twoCellAnchor>
    <xdr:from>
      <xdr:col>14</xdr:col>
      <xdr:colOff>204788</xdr:colOff>
      <xdr:row>17</xdr:row>
      <xdr:rowOff>47625</xdr:rowOff>
    </xdr:from>
    <xdr:to>
      <xdr:col>19</xdr:col>
      <xdr:colOff>4763</xdr:colOff>
      <xdr:row>22</xdr:row>
      <xdr:rowOff>85725</xdr:rowOff>
    </xdr:to>
    <xdr:sp macro="" textlink="">
      <xdr:nvSpPr>
        <xdr:cNvPr id="133" name="Rectángulo: esquinas redondeadas 132">
          <a:extLst>
            <a:ext uri="{FF2B5EF4-FFF2-40B4-BE49-F238E27FC236}">
              <a16:creationId xmlns:a16="http://schemas.microsoft.com/office/drawing/2014/main" xmlns="" id="{D29F46BC-B410-53C3-4AB2-615ED205BFF0}"/>
            </a:ext>
          </a:extLst>
        </xdr:cNvPr>
        <xdr:cNvSpPr/>
      </xdr:nvSpPr>
      <xdr:spPr>
        <a:xfrm>
          <a:off x="10872788" y="3286125"/>
          <a:ext cx="3609975" cy="990600"/>
        </a:xfrm>
        <a:prstGeom prst="roundRect">
          <a:avLst>
            <a:gd name="adj" fmla="val 6090"/>
          </a:avLst>
        </a:prstGeom>
        <a:solidFill>
          <a:sysClr val="window" lastClr="FFFFFF"/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900">
            <a:solidFill>
              <a:schemeClr val="bg1">
                <a:lumMod val="50000"/>
              </a:schemeClr>
            </a:solidFill>
          </a:endParaRPr>
        </a:p>
      </xdr:txBody>
    </xdr:sp>
    <xdr:clientData/>
  </xdr:twoCellAnchor>
  <xdr:twoCellAnchor>
    <xdr:from>
      <xdr:col>14</xdr:col>
      <xdr:colOff>161925</xdr:colOff>
      <xdr:row>15</xdr:row>
      <xdr:rowOff>176213</xdr:rowOff>
    </xdr:from>
    <xdr:to>
      <xdr:col>17</xdr:col>
      <xdr:colOff>71925</xdr:colOff>
      <xdr:row>17</xdr:row>
      <xdr:rowOff>71438</xdr:rowOff>
    </xdr:to>
    <xdr:sp macro="" textlink="tablas!$AJ$1">
      <xdr:nvSpPr>
        <xdr:cNvPr id="134" name="Rectángulo: esquinas redondeadas 133">
          <a:extLst>
            <a:ext uri="{FF2B5EF4-FFF2-40B4-BE49-F238E27FC236}">
              <a16:creationId xmlns:a16="http://schemas.microsoft.com/office/drawing/2014/main" xmlns="" id="{DDC1BDA3-3939-BD00-9BBB-5CDB8114ADA6}"/>
            </a:ext>
          </a:extLst>
        </xdr:cNvPr>
        <xdr:cNvSpPr/>
      </xdr:nvSpPr>
      <xdr:spPr>
        <a:xfrm>
          <a:off x="10829925" y="3033713"/>
          <a:ext cx="2196000" cy="27622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fld id="{553E40C7-FE9C-4A2A-B40C-186BA646C533}" type="TxLink">
            <a:rPr lang="en-US" sz="900" b="0" i="0" u="none" strike="noStrike">
              <a:solidFill>
                <a:srgbClr val="000000"/>
              </a:solidFill>
              <a:latin typeface="Arial Black"/>
            </a:rPr>
            <a:pPr algn="l"/>
            <a:t>FlaixBac</a:t>
          </a:fld>
          <a:endParaRPr lang="en-US" sz="900" b="0" i="0" u="none" strike="noStrike">
            <a:solidFill>
              <a:sysClr val="windowText" lastClr="000000"/>
            </a:solidFill>
            <a:latin typeface="Arial Black"/>
          </a:endParaRPr>
        </a:p>
      </xdr:txBody>
    </xdr:sp>
    <xdr:clientData/>
  </xdr:twoCellAnchor>
  <xdr:twoCellAnchor>
    <xdr:from>
      <xdr:col>17</xdr:col>
      <xdr:colOff>481014</xdr:colOff>
      <xdr:row>15</xdr:row>
      <xdr:rowOff>176213</xdr:rowOff>
    </xdr:from>
    <xdr:to>
      <xdr:col>18</xdr:col>
      <xdr:colOff>757238</xdr:colOff>
      <xdr:row>17</xdr:row>
      <xdr:rowOff>71438</xdr:rowOff>
    </xdr:to>
    <xdr:sp macro="" textlink="tablas!$AK$1">
      <xdr:nvSpPr>
        <xdr:cNvPr id="135" name="Rectángulo: esquinas redondeadas 134">
          <a:extLst>
            <a:ext uri="{FF2B5EF4-FFF2-40B4-BE49-F238E27FC236}">
              <a16:creationId xmlns:a16="http://schemas.microsoft.com/office/drawing/2014/main" xmlns="" id="{B2151D30-6AA9-DE05-9AF2-D31EBF1A2D61}"/>
            </a:ext>
          </a:extLst>
        </xdr:cNvPr>
        <xdr:cNvSpPr/>
      </xdr:nvSpPr>
      <xdr:spPr>
        <a:xfrm>
          <a:off x="13435014" y="3033713"/>
          <a:ext cx="1038224" cy="27622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/>
          <a:fld id="{2F9673D7-0B60-492C-9B39-DA99F6C4EA1A}" type="TxLink">
            <a:rPr lang="en-US" sz="900" b="1" i="0" u="none" strike="noStrike">
              <a:solidFill>
                <a:srgbClr val="000000"/>
              </a:solidFill>
              <a:latin typeface="Arial Black"/>
            </a:rPr>
            <a:pPr algn="r"/>
            <a:t> 2.061 € </a:t>
          </a:fld>
          <a:endParaRPr lang="es-ES" sz="700"/>
        </a:p>
      </xdr:txBody>
    </xdr:sp>
    <xdr:clientData/>
  </xdr:twoCellAnchor>
  <xdr:twoCellAnchor>
    <xdr:from>
      <xdr:col>9</xdr:col>
      <xdr:colOff>161926</xdr:colOff>
      <xdr:row>23</xdr:row>
      <xdr:rowOff>28575</xdr:rowOff>
    </xdr:from>
    <xdr:to>
      <xdr:col>14</xdr:col>
      <xdr:colOff>114301</xdr:colOff>
      <xdr:row>30</xdr:row>
      <xdr:rowOff>28575</xdr:rowOff>
    </xdr:to>
    <xdr:sp macro="" textlink="">
      <xdr:nvSpPr>
        <xdr:cNvPr id="138" name="Rectángulo: esquinas redondeadas 137">
          <a:extLst>
            <a:ext uri="{FF2B5EF4-FFF2-40B4-BE49-F238E27FC236}">
              <a16:creationId xmlns:a16="http://schemas.microsoft.com/office/drawing/2014/main" xmlns="" id="{DB085C86-765D-28D9-7ED1-88A1BC484A61}"/>
            </a:ext>
          </a:extLst>
        </xdr:cNvPr>
        <xdr:cNvSpPr/>
      </xdr:nvSpPr>
      <xdr:spPr>
        <a:xfrm>
          <a:off x="7019926" y="4410075"/>
          <a:ext cx="3762375" cy="1333500"/>
        </a:xfrm>
        <a:prstGeom prst="roundRect">
          <a:avLst>
            <a:gd name="adj" fmla="val 7804"/>
          </a:avLst>
        </a:prstGeom>
        <a:solidFill>
          <a:srgbClr val="FF0000">
            <a:alpha val="30000"/>
          </a:srgbClr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900"/>
        </a:p>
      </xdr:txBody>
    </xdr:sp>
    <xdr:clientData/>
  </xdr:twoCellAnchor>
  <xdr:twoCellAnchor>
    <xdr:from>
      <xdr:col>9</xdr:col>
      <xdr:colOff>233363</xdr:colOff>
      <xdr:row>24</xdr:row>
      <xdr:rowOff>76200</xdr:rowOff>
    </xdr:from>
    <xdr:to>
      <xdr:col>14</xdr:col>
      <xdr:colOff>33338</xdr:colOff>
      <xdr:row>29</xdr:row>
      <xdr:rowOff>114300</xdr:rowOff>
    </xdr:to>
    <xdr:sp macro="" textlink="">
      <xdr:nvSpPr>
        <xdr:cNvPr id="139" name="Rectángulo: esquinas redondeadas 138">
          <a:extLst>
            <a:ext uri="{FF2B5EF4-FFF2-40B4-BE49-F238E27FC236}">
              <a16:creationId xmlns:a16="http://schemas.microsoft.com/office/drawing/2014/main" xmlns="" id="{AC72E7C9-6162-F3D7-ECA8-42112266B3FA}"/>
            </a:ext>
          </a:extLst>
        </xdr:cNvPr>
        <xdr:cNvSpPr/>
      </xdr:nvSpPr>
      <xdr:spPr>
        <a:xfrm>
          <a:off x="7091363" y="4648200"/>
          <a:ext cx="3609975" cy="990600"/>
        </a:xfrm>
        <a:prstGeom prst="roundRect">
          <a:avLst>
            <a:gd name="adj" fmla="val 6090"/>
          </a:avLst>
        </a:prstGeom>
        <a:solidFill>
          <a:sysClr val="window" lastClr="FFFFFF"/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900">
            <a:solidFill>
              <a:schemeClr val="bg1">
                <a:lumMod val="50000"/>
              </a:schemeClr>
            </a:solidFill>
          </a:endParaRPr>
        </a:p>
      </xdr:txBody>
    </xdr:sp>
    <xdr:clientData/>
  </xdr:twoCellAnchor>
  <xdr:twoCellAnchor>
    <xdr:from>
      <xdr:col>9</xdr:col>
      <xdr:colOff>190500</xdr:colOff>
      <xdr:row>23</xdr:row>
      <xdr:rowOff>14288</xdr:rowOff>
    </xdr:from>
    <xdr:to>
      <xdr:col>12</xdr:col>
      <xdr:colOff>100500</xdr:colOff>
      <xdr:row>24</xdr:row>
      <xdr:rowOff>100013</xdr:rowOff>
    </xdr:to>
    <xdr:sp macro="" textlink="tablas!$AP$1">
      <xdr:nvSpPr>
        <xdr:cNvPr id="140" name="Rectángulo: esquinas redondeadas 139">
          <a:extLst>
            <a:ext uri="{FF2B5EF4-FFF2-40B4-BE49-F238E27FC236}">
              <a16:creationId xmlns:a16="http://schemas.microsoft.com/office/drawing/2014/main" xmlns="" id="{8D307E4A-C03E-3431-C907-1814FEFFDC84}"/>
            </a:ext>
          </a:extLst>
        </xdr:cNvPr>
        <xdr:cNvSpPr/>
      </xdr:nvSpPr>
      <xdr:spPr>
        <a:xfrm>
          <a:off x="7048500" y="4395788"/>
          <a:ext cx="2196000" cy="27622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fld id="{171AAD41-C87B-4791-9A1B-45B04E68CBD8}" type="TxLink">
            <a:rPr lang="en-US" sz="900" b="0" i="0" u="none" strike="noStrike">
              <a:solidFill>
                <a:srgbClr val="000000"/>
              </a:solidFill>
              <a:latin typeface="Arial Black"/>
            </a:rPr>
            <a:pPr algn="l"/>
            <a:t>9 Nou</a:t>
          </a:fld>
          <a:endParaRPr lang="en-US" sz="900" b="0" i="0" u="none" strike="noStrike">
            <a:solidFill>
              <a:sysClr val="windowText" lastClr="000000"/>
            </a:solidFill>
            <a:latin typeface="Arial Black"/>
          </a:endParaRPr>
        </a:p>
      </xdr:txBody>
    </xdr:sp>
    <xdr:clientData/>
  </xdr:twoCellAnchor>
  <xdr:twoCellAnchor>
    <xdr:from>
      <xdr:col>12</xdr:col>
      <xdr:colOff>509589</xdr:colOff>
      <xdr:row>23</xdr:row>
      <xdr:rowOff>14288</xdr:rowOff>
    </xdr:from>
    <xdr:to>
      <xdr:col>14</xdr:col>
      <xdr:colOff>23813</xdr:colOff>
      <xdr:row>24</xdr:row>
      <xdr:rowOff>100013</xdr:rowOff>
    </xdr:to>
    <xdr:sp macro="" textlink="tablas!AQ1">
      <xdr:nvSpPr>
        <xdr:cNvPr id="141" name="Rectángulo: esquinas redondeadas 140">
          <a:extLst>
            <a:ext uri="{FF2B5EF4-FFF2-40B4-BE49-F238E27FC236}">
              <a16:creationId xmlns:a16="http://schemas.microsoft.com/office/drawing/2014/main" xmlns="" id="{CFDA2AD6-80A5-FDD7-12E7-5DA9793BC7FB}"/>
            </a:ext>
          </a:extLst>
        </xdr:cNvPr>
        <xdr:cNvSpPr/>
      </xdr:nvSpPr>
      <xdr:spPr>
        <a:xfrm>
          <a:off x="9653589" y="4395788"/>
          <a:ext cx="1038224" cy="27622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/>
          <a:fld id="{3F149C77-57A0-4969-B4EF-E918ADA1B70E}" type="TxLink">
            <a:rPr lang="en-US" sz="900" b="1" i="0" u="none" strike="noStrike">
              <a:solidFill>
                <a:srgbClr val="000000"/>
              </a:solidFill>
              <a:latin typeface="Arial Black"/>
            </a:rPr>
            <a:pPr algn="r"/>
            <a:t> 1.543 € </a:t>
          </a:fld>
          <a:endParaRPr lang="es-ES" sz="800"/>
        </a:p>
      </xdr:txBody>
    </xdr:sp>
    <xdr:clientData/>
  </xdr:twoCellAnchor>
  <xdr:twoCellAnchor>
    <xdr:from>
      <xdr:col>14</xdr:col>
      <xdr:colOff>128588</xdr:colOff>
      <xdr:row>23</xdr:row>
      <xdr:rowOff>28575</xdr:rowOff>
    </xdr:from>
    <xdr:to>
      <xdr:col>19</xdr:col>
      <xdr:colOff>80963</xdr:colOff>
      <xdr:row>30</xdr:row>
      <xdr:rowOff>28575</xdr:rowOff>
    </xdr:to>
    <xdr:sp macro="" textlink="">
      <xdr:nvSpPr>
        <xdr:cNvPr id="144" name="Rectángulo: esquinas redondeadas 143">
          <a:extLst>
            <a:ext uri="{FF2B5EF4-FFF2-40B4-BE49-F238E27FC236}">
              <a16:creationId xmlns:a16="http://schemas.microsoft.com/office/drawing/2014/main" xmlns="" id="{DB523F87-FA58-C019-B9A1-66326EC7BD76}"/>
            </a:ext>
          </a:extLst>
        </xdr:cNvPr>
        <xdr:cNvSpPr/>
      </xdr:nvSpPr>
      <xdr:spPr>
        <a:xfrm>
          <a:off x="10796588" y="4410075"/>
          <a:ext cx="3762375" cy="1333500"/>
        </a:xfrm>
        <a:prstGeom prst="roundRect">
          <a:avLst>
            <a:gd name="adj" fmla="val 7804"/>
          </a:avLst>
        </a:prstGeom>
        <a:solidFill>
          <a:srgbClr val="FF0000">
            <a:alpha val="30000"/>
          </a:srgbClr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900"/>
        </a:p>
      </xdr:txBody>
    </xdr:sp>
    <xdr:clientData/>
  </xdr:twoCellAnchor>
  <xdr:twoCellAnchor>
    <xdr:from>
      <xdr:col>14</xdr:col>
      <xdr:colOff>204788</xdr:colOff>
      <xdr:row>24</xdr:row>
      <xdr:rowOff>66675</xdr:rowOff>
    </xdr:from>
    <xdr:to>
      <xdr:col>19</xdr:col>
      <xdr:colOff>4763</xdr:colOff>
      <xdr:row>29</xdr:row>
      <xdr:rowOff>104775</xdr:rowOff>
    </xdr:to>
    <xdr:sp macro="" textlink="">
      <xdr:nvSpPr>
        <xdr:cNvPr id="145" name="Rectángulo: esquinas redondeadas 144">
          <a:extLst>
            <a:ext uri="{FF2B5EF4-FFF2-40B4-BE49-F238E27FC236}">
              <a16:creationId xmlns:a16="http://schemas.microsoft.com/office/drawing/2014/main" xmlns="" id="{47E0A937-66F3-EC4A-AFBE-C6638E54E49A}"/>
            </a:ext>
          </a:extLst>
        </xdr:cNvPr>
        <xdr:cNvSpPr/>
      </xdr:nvSpPr>
      <xdr:spPr>
        <a:xfrm>
          <a:off x="10872788" y="4638675"/>
          <a:ext cx="3609975" cy="990600"/>
        </a:xfrm>
        <a:prstGeom prst="roundRect">
          <a:avLst>
            <a:gd name="adj" fmla="val 6090"/>
          </a:avLst>
        </a:prstGeom>
        <a:solidFill>
          <a:sysClr val="window" lastClr="FFFFFF"/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900">
            <a:solidFill>
              <a:schemeClr val="bg1">
                <a:lumMod val="50000"/>
              </a:schemeClr>
            </a:solidFill>
          </a:endParaRPr>
        </a:p>
      </xdr:txBody>
    </xdr:sp>
    <xdr:clientData/>
  </xdr:twoCellAnchor>
  <xdr:twoCellAnchor>
    <xdr:from>
      <xdr:col>14</xdr:col>
      <xdr:colOff>161925</xdr:colOff>
      <xdr:row>23</xdr:row>
      <xdr:rowOff>4763</xdr:rowOff>
    </xdr:from>
    <xdr:to>
      <xdr:col>17</xdr:col>
      <xdr:colOff>71925</xdr:colOff>
      <xdr:row>24</xdr:row>
      <xdr:rowOff>90488</xdr:rowOff>
    </xdr:to>
    <xdr:sp macro="" textlink="tablas!$AV$1">
      <xdr:nvSpPr>
        <xdr:cNvPr id="146" name="Rectángulo: esquinas redondeadas 145">
          <a:extLst>
            <a:ext uri="{FF2B5EF4-FFF2-40B4-BE49-F238E27FC236}">
              <a16:creationId xmlns:a16="http://schemas.microsoft.com/office/drawing/2014/main" xmlns="" id="{997EC747-46AF-61C5-7C04-58D2E2610390}"/>
            </a:ext>
          </a:extLst>
        </xdr:cNvPr>
        <xdr:cNvSpPr/>
      </xdr:nvSpPr>
      <xdr:spPr>
        <a:xfrm>
          <a:off x="10829925" y="4386263"/>
          <a:ext cx="2196000" cy="27622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fld id="{9C255C7F-8A09-4C7E-BE76-A4AF346B91AE}" type="TxLink">
            <a:rPr lang="en-US" sz="900" b="0" i="0" u="none" strike="noStrike">
              <a:solidFill>
                <a:srgbClr val="000000"/>
              </a:solidFill>
              <a:latin typeface="Arial Black"/>
            </a:rPr>
            <a:pPr algn="l"/>
            <a:t>Mollet Viu</a:t>
          </a:fld>
          <a:endParaRPr lang="en-US" sz="900" b="0" i="0" u="none" strike="noStrike">
            <a:solidFill>
              <a:sysClr val="windowText" lastClr="000000"/>
            </a:solidFill>
            <a:latin typeface="Arial Black"/>
          </a:endParaRPr>
        </a:p>
      </xdr:txBody>
    </xdr:sp>
    <xdr:clientData/>
  </xdr:twoCellAnchor>
  <xdr:twoCellAnchor>
    <xdr:from>
      <xdr:col>17</xdr:col>
      <xdr:colOff>481014</xdr:colOff>
      <xdr:row>23</xdr:row>
      <xdr:rowOff>4763</xdr:rowOff>
    </xdr:from>
    <xdr:to>
      <xdr:col>18</xdr:col>
      <xdr:colOff>757238</xdr:colOff>
      <xdr:row>24</xdr:row>
      <xdr:rowOff>90488</xdr:rowOff>
    </xdr:to>
    <xdr:sp macro="" textlink="tablas!$AW$1">
      <xdr:nvSpPr>
        <xdr:cNvPr id="147" name="Rectángulo: esquinas redondeadas 146">
          <a:extLst>
            <a:ext uri="{FF2B5EF4-FFF2-40B4-BE49-F238E27FC236}">
              <a16:creationId xmlns:a16="http://schemas.microsoft.com/office/drawing/2014/main" xmlns="" id="{D41ED24C-57CB-8938-4B5B-E0E2F795C8CA}"/>
            </a:ext>
          </a:extLst>
        </xdr:cNvPr>
        <xdr:cNvSpPr/>
      </xdr:nvSpPr>
      <xdr:spPr>
        <a:xfrm>
          <a:off x="13435014" y="4386263"/>
          <a:ext cx="1038224" cy="27622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/>
          <a:fld id="{AD7147B4-C8EB-4AC5-8701-A253916948A3}" type="TxLink">
            <a:rPr lang="en-US" sz="900" b="1" i="0" u="none" strike="noStrike">
              <a:solidFill>
                <a:srgbClr val="000000"/>
              </a:solidFill>
              <a:latin typeface="Arial Black"/>
            </a:rPr>
            <a:pPr algn="r"/>
            <a:t> 1.446 € </a:t>
          </a:fld>
          <a:endParaRPr lang="es-ES" sz="700"/>
        </a:p>
      </xdr:txBody>
    </xdr:sp>
    <xdr:clientData/>
  </xdr:twoCellAnchor>
  <xdr:twoCellAnchor>
    <xdr:from>
      <xdr:col>9</xdr:col>
      <xdr:colOff>161926</xdr:colOff>
      <xdr:row>30</xdr:row>
      <xdr:rowOff>47625</xdr:rowOff>
    </xdr:from>
    <xdr:to>
      <xdr:col>14</xdr:col>
      <xdr:colOff>114301</xdr:colOff>
      <xdr:row>37</xdr:row>
      <xdr:rowOff>47625</xdr:rowOff>
    </xdr:to>
    <xdr:sp macro="" textlink="">
      <xdr:nvSpPr>
        <xdr:cNvPr id="150" name="Rectángulo: esquinas redondeadas 149">
          <a:extLst>
            <a:ext uri="{FF2B5EF4-FFF2-40B4-BE49-F238E27FC236}">
              <a16:creationId xmlns:a16="http://schemas.microsoft.com/office/drawing/2014/main" xmlns="" id="{C865D439-0DF8-33C2-0F8E-8683362755F1}"/>
            </a:ext>
          </a:extLst>
        </xdr:cNvPr>
        <xdr:cNvSpPr/>
      </xdr:nvSpPr>
      <xdr:spPr>
        <a:xfrm>
          <a:off x="7019926" y="5762625"/>
          <a:ext cx="3762375" cy="1333500"/>
        </a:xfrm>
        <a:prstGeom prst="roundRect">
          <a:avLst>
            <a:gd name="adj" fmla="val 7804"/>
          </a:avLst>
        </a:prstGeom>
        <a:solidFill>
          <a:srgbClr val="FF0000">
            <a:alpha val="30000"/>
          </a:srgbClr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900"/>
        </a:p>
      </xdr:txBody>
    </xdr:sp>
    <xdr:clientData/>
  </xdr:twoCellAnchor>
  <xdr:twoCellAnchor>
    <xdr:from>
      <xdr:col>9</xdr:col>
      <xdr:colOff>233363</xdr:colOff>
      <xdr:row>31</xdr:row>
      <xdr:rowOff>95250</xdr:rowOff>
    </xdr:from>
    <xdr:to>
      <xdr:col>14</xdr:col>
      <xdr:colOff>33338</xdr:colOff>
      <xdr:row>36</xdr:row>
      <xdr:rowOff>133350</xdr:rowOff>
    </xdr:to>
    <xdr:sp macro="" textlink="">
      <xdr:nvSpPr>
        <xdr:cNvPr id="151" name="Rectángulo: esquinas redondeadas 150">
          <a:extLst>
            <a:ext uri="{FF2B5EF4-FFF2-40B4-BE49-F238E27FC236}">
              <a16:creationId xmlns:a16="http://schemas.microsoft.com/office/drawing/2014/main" xmlns="" id="{4EA691D1-A140-6A35-7CBA-71D3A75F297D}"/>
            </a:ext>
          </a:extLst>
        </xdr:cNvPr>
        <xdr:cNvSpPr/>
      </xdr:nvSpPr>
      <xdr:spPr>
        <a:xfrm>
          <a:off x="7091363" y="6000750"/>
          <a:ext cx="3609975" cy="990600"/>
        </a:xfrm>
        <a:prstGeom prst="roundRect">
          <a:avLst>
            <a:gd name="adj" fmla="val 6090"/>
          </a:avLst>
        </a:prstGeom>
        <a:solidFill>
          <a:sysClr val="window" lastClr="FFFFFF"/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900">
            <a:solidFill>
              <a:schemeClr val="bg1">
                <a:lumMod val="50000"/>
              </a:schemeClr>
            </a:solidFill>
          </a:endParaRPr>
        </a:p>
      </xdr:txBody>
    </xdr:sp>
    <xdr:clientData/>
  </xdr:twoCellAnchor>
  <xdr:twoCellAnchor>
    <xdr:from>
      <xdr:col>9</xdr:col>
      <xdr:colOff>190500</xdr:colOff>
      <xdr:row>30</xdr:row>
      <xdr:rowOff>33338</xdr:rowOff>
    </xdr:from>
    <xdr:to>
      <xdr:col>12</xdr:col>
      <xdr:colOff>100500</xdr:colOff>
      <xdr:row>31</xdr:row>
      <xdr:rowOff>119063</xdr:rowOff>
    </xdr:to>
    <xdr:sp macro="" textlink="tablas!$BB$1">
      <xdr:nvSpPr>
        <xdr:cNvPr id="152" name="Rectángulo: esquinas redondeadas 151">
          <a:extLst>
            <a:ext uri="{FF2B5EF4-FFF2-40B4-BE49-F238E27FC236}">
              <a16:creationId xmlns:a16="http://schemas.microsoft.com/office/drawing/2014/main" xmlns="" id="{6D603DEB-D925-8EE3-A187-3DEEB3C876E4}"/>
            </a:ext>
          </a:extLst>
        </xdr:cNvPr>
        <xdr:cNvSpPr/>
      </xdr:nvSpPr>
      <xdr:spPr>
        <a:xfrm>
          <a:off x="7048500" y="5748338"/>
          <a:ext cx="2196000" cy="27622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fld id="{CBD75413-F93E-461F-9953-75F75D78EE02}" type="TxLink">
            <a:rPr lang="en-US" sz="900" b="0" i="0" u="none" strike="noStrike">
              <a:solidFill>
                <a:srgbClr val="000000"/>
              </a:solidFill>
              <a:latin typeface="Arial Black"/>
            </a:rPr>
            <a:pPr algn="l"/>
            <a:t>Vallès Visió</a:t>
          </a:fld>
          <a:endParaRPr lang="en-US" sz="900" b="0" i="0" u="none" strike="noStrike">
            <a:solidFill>
              <a:sysClr val="windowText" lastClr="000000"/>
            </a:solidFill>
            <a:latin typeface="Arial Black"/>
          </a:endParaRPr>
        </a:p>
      </xdr:txBody>
    </xdr:sp>
    <xdr:clientData/>
  </xdr:twoCellAnchor>
  <xdr:twoCellAnchor>
    <xdr:from>
      <xdr:col>12</xdr:col>
      <xdr:colOff>509589</xdr:colOff>
      <xdr:row>30</xdr:row>
      <xdr:rowOff>33338</xdr:rowOff>
    </xdr:from>
    <xdr:to>
      <xdr:col>14</xdr:col>
      <xdr:colOff>23813</xdr:colOff>
      <xdr:row>31</xdr:row>
      <xdr:rowOff>119063</xdr:rowOff>
    </xdr:to>
    <xdr:sp macro="" textlink="tablas!BC1">
      <xdr:nvSpPr>
        <xdr:cNvPr id="153" name="Rectángulo: esquinas redondeadas 152">
          <a:extLst>
            <a:ext uri="{FF2B5EF4-FFF2-40B4-BE49-F238E27FC236}">
              <a16:creationId xmlns:a16="http://schemas.microsoft.com/office/drawing/2014/main" xmlns="" id="{C786FD0D-A6DC-6D22-1DE8-6E4459D801C0}"/>
            </a:ext>
          </a:extLst>
        </xdr:cNvPr>
        <xdr:cNvSpPr/>
      </xdr:nvSpPr>
      <xdr:spPr>
        <a:xfrm>
          <a:off x="9653589" y="5748338"/>
          <a:ext cx="1038224" cy="27622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/>
          <a:fld id="{1095DFD4-29F1-48A6-A7F1-4CF582E83033}" type="TxLink">
            <a:rPr lang="en-US" sz="900" b="1" i="0" u="none" strike="noStrike">
              <a:solidFill>
                <a:srgbClr val="000000"/>
              </a:solidFill>
              <a:latin typeface="Arial Black"/>
            </a:rPr>
            <a:pPr algn="r"/>
            <a:t> 1.210 € </a:t>
          </a:fld>
          <a:endParaRPr lang="es-ES" sz="800"/>
        </a:p>
      </xdr:txBody>
    </xdr:sp>
    <xdr:clientData/>
  </xdr:twoCellAnchor>
  <xdr:twoCellAnchor>
    <xdr:from>
      <xdr:col>14</xdr:col>
      <xdr:colOff>128588</xdr:colOff>
      <xdr:row>30</xdr:row>
      <xdr:rowOff>47625</xdr:rowOff>
    </xdr:from>
    <xdr:to>
      <xdr:col>19</xdr:col>
      <xdr:colOff>80963</xdr:colOff>
      <xdr:row>37</xdr:row>
      <xdr:rowOff>47625</xdr:rowOff>
    </xdr:to>
    <xdr:sp macro="" textlink="">
      <xdr:nvSpPr>
        <xdr:cNvPr id="156" name="Rectángulo: esquinas redondeadas 155">
          <a:extLst>
            <a:ext uri="{FF2B5EF4-FFF2-40B4-BE49-F238E27FC236}">
              <a16:creationId xmlns:a16="http://schemas.microsoft.com/office/drawing/2014/main" xmlns="" id="{B198D078-8DD8-6097-1EAB-B12525881D60}"/>
            </a:ext>
          </a:extLst>
        </xdr:cNvPr>
        <xdr:cNvSpPr/>
      </xdr:nvSpPr>
      <xdr:spPr>
        <a:xfrm>
          <a:off x="10796588" y="5762625"/>
          <a:ext cx="3762375" cy="1333500"/>
        </a:xfrm>
        <a:prstGeom prst="roundRect">
          <a:avLst>
            <a:gd name="adj" fmla="val 7804"/>
          </a:avLst>
        </a:prstGeom>
        <a:solidFill>
          <a:srgbClr val="FF0000">
            <a:alpha val="30000"/>
          </a:srgbClr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900"/>
        </a:p>
      </xdr:txBody>
    </xdr:sp>
    <xdr:clientData/>
  </xdr:twoCellAnchor>
  <xdr:twoCellAnchor>
    <xdr:from>
      <xdr:col>14</xdr:col>
      <xdr:colOff>204788</xdr:colOff>
      <xdr:row>31</xdr:row>
      <xdr:rowOff>85725</xdr:rowOff>
    </xdr:from>
    <xdr:to>
      <xdr:col>19</xdr:col>
      <xdr:colOff>4763</xdr:colOff>
      <xdr:row>36</xdr:row>
      <xdr:rowOff>123825</xdr:rowOff>
    </xdr:to>
    <xdr:sp macro="" textlink="">
      <xdr:nvSpPr>
        <xdr:cNvPr id="157" name="Rectángulo: esquinas redondeadas 156">
          <a:extLst>
            <a:ext uri="{FF2B5EF4-FFF2-40B4-BE49-F238E27FC236}">
              <a16:creationId xmlns:a16="http://schemas.microsoft.com/office/drawing/2014/main" xmlns="" id="{5EA5F76C-DFDD-3E36-701B-7098F90A7278}"/>
            </a:ext>
          </a:extLst>
        </xdr:cNvPr>
        <xdr:cNvSpPr/>
      </xdr:nvSpPr>
      <xdr:spPr>
        <a:xfrm>
          <a:off x="10872788" y="5991225"/>
          <a:ext cx="3609975" cy="990600"/>
        </a:xfrm>
        <a:prstGeom prst="roundRect">
          <a:avLst>
            <a:gd name="adj" fmla="val 6090"/>
          </a:avLst>
        </a:prstGeom>
        <a:solidFill>
          <a:sysClr val="window" lastClr="FFFFFF"/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900">
            <a:solidFill>
              <a:schemeClr val="bg1">
                <a:lumMod val="50000"/>
              </a:schemeClr>
            </a:solidFill>
          </a:endParaRPr>
        </a:p>
      </xdr:txBody>
    </xdr:sp>
    <xdr:clientData/>
  </xdr:twoCellAnchor>
  <xdr:twoCellAnchor>
    <xdr:from>
      <xdr:col>14</xdr:col>
      <xdr:colOff>161925</xdr:colOff>
      <xdr:row>30</xdr:row>
      <xdr:rowOff>23813</xdr:rowOff>
    </xdr:from>
    <xdr:to>
      <xdr:col>17</xdr:col>
      <xdr:colOff>71925</xdr:colOff>
      <xdr:row>31</xdr:row>
      <xdr:rowOff>109538</xdr:rowOff>
    </xdr:to>
    <xdr:sp macro="" textlink="tablas!$BH$1">
      <xdr:nvSpPr>
        <xdr:cNvPr id="158" name="Rectángulo: esquinas redondeadas 157">
          <a:extLst>
            <a:ext uri="{FF2B5EF4-FFF2-40B4-BE49-F238E27FC236}">
              <a16:creationId xmlns:a16="http://schemas.microsoft.com/office/drawing/2014/main" xmlns="" id="{0B4CFFE5-2614-9AD0-29BF-4AD8EDC6C501}"/>
            </a:ext>
          </a:extLst>
        </xdr:cNvPr>
        <xdr:cNvSpPr/>
      </xdr:nvSpPr>
      <xdr:spPr>
        <a:xfrm>
          <a:off x="10829925" y="5738813"/>
          <a:ext cx="2196000" cy="27622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fld id="{5EC1A4DD-7040-4ED4-8424-4BE8C635D5D1}" type="TxLink">
            <a:rPr lang="en-US" sz="900" b="0" i="0" u="none" strike="noStrike">
              <a:solidFill>
                <a:srgbClr val="000000"/>
              </a:solidFill>
              <a:latin typeface="Arial Black"/>
            </a:rPr>
            <a:pPr algn="l"/>
            <a:t>Rac105 i Rac1</a:t>
          </a:fld>
          <a:endParaRPr lang="en-US" sz="900" b="0" i="0" u="none" strike="noStrike">
            <a:solidFill>
              <a:sysClr val="windowText" lastClr="000000"/>
            </a:solidFill>
            <a:latin typeface="Arial Black"/>
          </a:endParaRPr>
        </a:p>
      </xdr:txBody>
    </xdr:sp>
    <xdr:clientData/>
  </xdr:twoCellAnchor>
  <xdr:twoCellAnchor>
    <xdr:from>
      <xdr:col>17</xdr:col>
      <xdr:colOff>481014</xdr:colOff>
      <xdr:row>30</xdr:row>
      <xdr:rowOff>23813</xdr:rowOff>
    </xdr:from>
    <xdr:to>
      <xdr:col>18</xdr:col>
      <xdr:colOff>757238</xdr:colOff>
      <xdr:row>31</xdr:row>
      <xdr:rowOff>109538</xdr:rowOff>
    </xdr:to>
    <xdr:sp macro="" textlink="tablas!$BI$1">
      <xdr:nvSpPr>
        <xdr:cNvPr id="159" name="Rectángulo: esquinas redondeadas 158">
          <a:extLst>
            <a:ext uri="{FF2B5EF4-FFF2-40B4-BE49-F238E27FC236}">
              <a16:creationId xmlns:a16="http://schemas.microsoft.com/office/drawing/2014/main" xmlns="" id="{6F272B74-0762-4603-3A97-2EC9CEFFA779}"/>
            </a:ext>
          </a:extLst>
        </xdr:cNvPr>
        <xdr:cNvSpPr/>
      </xdr:nvSpPr>
      <xdr:spPr>
        <a:xfrm>
          <a:off x="13435014" y="5738813"/>
          <a:ext cx="1038224" cy="27622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/>
          <a:fld id="{C8827580-106D-4D41-BA44-171A80F9653D}" type="TxLink">
            <a:rPr lang="en-US" sz="900" b="1" i="0" u="none" strike="noStrike">
              <a:solidFill>
                <a:srgbClr val="000000"/>
              </a:solidFill>
              <a:latin typeface="Arial Black"/>
            </a:rPr>
            <a:pPr algn="r"/>
            <a:t> 1.198 € </a:t>
          </a:fld>
          <a:endParaRPr lang="es-ES" sz="700"/>
        </a:p>
      </xdr:txBody>
    </xdr:sp>
    <xdr:clientData/>
  </xdr:twoCellAnchor>
  <xdr:twoCellAnchor>
    <xdr:from>
      <xdr:col>9</xdr:col>
      <xdr:colOff>161926</xdr:colOff>
      <xdr:row>37</xdr:row>
      <xdr:rowOff>66675</xdr:rowOff>
    </xdr:from>
    <xdr:to>
      <xdr:col>14</xdr:col>
      <xdr:colOff>114301</xdr:colOff>
      <xdr:row>44</xdr:row>
      <xdr:rowOff>66675</xdr:rowOff>
    </xdr:to>
    <xdr:sp macro="" textlink="">
      <xdr:nvSpPr>
        <xdr:cNvPr id="162" name="Rectángulo: esquinas redondeadas 161">
          <a:extLst>
            <a:ext uri="{FF2B5EF4-FFF2-40B4-BE49-F238E27FC236}">
              <a16:creationId xmlns:a16="http://schemas.microsoft.com/office/drawing/2014/main" xmlns="" id="{E9B95904-579D-2B69-AB76-19367E04D348}"/>
            </a:ext>
          </a:extLst>
        </xdr:cNvPr>
        <xdr:cNvSpPr/>
      </xdr:nvSpPr>
      <xdr:spPr>
        <a:xfrm>
          <a:off x="7019926" y="7115175"/>
          <a:ext cx="3762375" cy="1333500"/>
        </a:xfrm>
        <a:prstGeom prst="roundRect">
          <a:avLst>
            <a:gd name="adj" fmla="val 7804"/>
          </a:avLst>
        </a:prstGeom>
        <a:solidFill>
          <a:srgbClr val="FF0000">
            <a:alpha val="30000"/>
          </a:srgbClr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900"/>
        </a:p>
      </xdr:txBody>
    </xdr:sp>
    <xdr:clientData/>
  </xdr:twoCellAnchor>
  <xdr:twoCellAnchor>
    <xdr:from>
      <xdr:col>9</xdr:col>
      <xdr:colOff>233363</xdr:colOff>
      <xdr:row>38</xdr:row>
      <xdr:rowOff>114300</xdr:rowOff>
    </xdr:from>
    <xdr:to>
      <xdr:col>14</xdr:col>
      <xdr:colOff>33338</xdr:colOff>
      <xdr:row>43</xdr:row>
      <xdr:rowOff>152400</xdr:rowOff>
    </xdr:to>
    <xdr:sp macro="" textlink="">
      <xdr:nvSpPr>
        <xdr:cNvPr id="163" name="Rectángulo: esquinas redondeadas 162">
          <a:extLst>
            <a:ext uri="{FF2B5EF4-FFF2-40B4-BE49-F238E27FC236}">
              <a16:creationId xmlns:a16="http://schemas.microsoft.com/office/drawing/2014/main" xmlns="" id="{6E33FA11-7D2F-4E9C-A5B9-1CCE1FA7F19B}"/>
            </a:ext>
          </a:extLst>
        </xdr:cNvPr>
        <xdr:cNvSpPr/>
      </xdr:nvSpPr>
      <xdr:spPr>
        <a:xfrm>
          <a:off x="7091363" y="7353300"/>
          <a:ext cx="3609975" cy="990600"/>
        </a:xfrm>
        <a:prstGeom prst="roundRect">
          <a:avLst>
            <a:gd name="adj" fmla="val 6090"/>
          </a:avLst>
        </a:prstGeom>
        <a:solidFill>
          <a:sysClr val="window" lastClr="FFFFFF"/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900">
            <a:solidFill>
              <a:schemeClr val="bg1">
                <a:lumMod val="50000"/>
              </a:schemeClr>
            </a:solidFill>
          </a:endParaRPr>
        </a:p>
      </xdr:txBody>
    </xdr:sp>
    <xdr:clientData/>
  </xdr:twoCellAnchor>
  <xdr:twoCellAnchor>
    <xdr:from>
      <xdr:col>9</xdr:col>
      <xdr:colOff>190500</xdr:colOff>
      <xdr:row>37</xdr:row>
      <xdr:rowOff>52388</xdr:rowOff>
    </xdr:from>
    <xdr:to>
      <xdr:col>12</xdr:col>
      <xdr:colOff>100500</xdr:colOff>
      <xdr:row>38</xdr:row>
      <xdr:rowOff>138113</xdr:rowOff>
    </xdr:to>
    <xdr:sp macro="" textlink="tablas!$BN$1">
      <xdr:nvSpPr>
        <xdr:cNvPr id="164" name="Rectángulo: esquinas redondeadas 163">
          <a:extLst>
            <a:ext uri="{FF2B5EF4-FFF2-40B4-BE49-F238E27FC236}">
              <a16:creationId xmlns:a16="http://schemas.microsoft.com/office/drawing/2014/main" xmlns="" id="{90FE9B09-302E-5644-52C5-681E5D7A6245}"/>
            </a:ext>
          </a:extLst>
        </xdr:cNvPr>
        <xdr:cNvSpPr/>
      </xdr:nvSpPr>
      <xdr:spPr>
        <a:xfrm>
          <a:off x="7048500" y="7100888"/>
          <a:ext cx="2196000" cy="27622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fld id="{5377D610-C95E-4378-B76F-E73F5F83E7CD}" type="TxLink">
            <a:rPr lang="en-US" sz="900" b="0" i="0" u="none" strike="noStrike">
              <a:solidFill>
                <a:srgbClr val="000000"/>
              </a:solidFill>
              <a:latin typeface="Arial Black"/>
            </a:rPr>
            <a:pPr algn="l"/>
            <a:t>Nivell Publicitari</a:t>
          </a:fld>
          <a:endParaRPr lang="en-US" sz="900" b="0" i="0" u="none" strike="noStrike">
            <a:solidFill>
              <a:sysClr val="windowText" lastClr="000000"/>
            </a:solidFill>
            <a:latin typeface="Arial Black"/>
          </a:endParaRPr>
        </a:p>
      </xdr:txBody>
    </xdr:sp>
    <xdr:clientData/>
  </xdr:twoCellAnchor>
  <xdr:twoCellAnchor>
    <xdr:from>
      <xdr:col>12</xdr:col>
      <xdr:colOff>509589</xdr:colOff>
      <xdr:row>37</xdr:row>
      <xdr:rowOff>52388</xdr:rowOff>
    </xdr:from>
    <xdr:to>
      <xdr:col>14</xdr:col>
      <xdr:colOff>23813</xdr:colOff>
      <xdr:row>38</xdr:row>
      <xdr:rowOff>138113</xdr:rowOff>
    </xdr:to>
    <xdr:sp macro="" textlink="tablas!BO1">
      <xdr:nvSpPr>
        <xdr:cNvPr id="165" name="Rectángulo: esquinas redondeadas 164">
          <a:extLst>
            <a:ext uri="{FF2B5EF4-FFF2-40B4-BE49-F238E27FC236}">
              <a16:creationId xmlns:a16="http://schemas.microsoft.com/office/drawing/2014/main" xmlns="" id="{5F8A4D05-10D2-CEC4-AC17-EB5DAC6602A8}"/>
            </a:ext>
          </a:extLst>
        </xdr:cNvPr>
        <xdr:cNvSpPr/>
      </xdr:nvSpPr>
      <xdr:spPr>
        <a:xfrm>
          <a:off x="9653589" y="7100888"/>
          <a:ext cx="1038224" cy="27622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/>
          <a:fld id="{B4BF9B06-D1A8-47F4-94CA-87594A01B7DF}" type="TxLink">
            <a:rPr lang="en-US" sz="900" b="1" i="0" u="none" strike="noStrike">
              <a:solidFill>
                <a:srgbClr val="000000"/>
              </a:solidFill>
              <a:latin typeface="Arial Black"/>
            </a:rPr>
            <a:pPr algn="r"/>
            <a:t> 935 € </a:t>
          </a:fld>
          <a:endParaRPr lang="es-ES" sz="800"/>
        </a:p>
      </xdr:txBody>
    </xdr:sp>
    <xdr:clientData/>
  </xdr:twoCellAnchor>
  <xdr:twoCellAnchor>
    <xdr:from>
      <xdr:col>14</xdr:col>
      <xdr:colOff>128588</xdr:colOff>
      <xdr:row>37</xdr:row>
      <xdr:rowOff>66675</xdr:rowOff>
    </xdr:from>
    <xdr:to>
      <xdr:col>19</xdr:col>
      <xdr:colOff>80963</xdr:colOff>
      <xdr:row>44</xdr:row>
      <xdr:rowOff>66675</xdr:rowOff>
    </xdr:to>
    <xdr:sp macro="" textlink="">
      <xdr:nvSpPr>
        <xdr:cNvPr id="168" name="Rectángulo: esquinas redondeadas 167">
          <a:extLst>
            <a:ext uri="{FF2B5EF4-FFF2-40B4-BE49-F238E27FC236}">
              <a16:creationId xmlns:a16="http://schemas.microsoft.com/office/drawing/2014/main" xmlns="" id="{9245F2CB-8D85-44D1-B316-7FE4E2C33531}"/>
            </a:ext>
          </a:extLst>
        </xdr:cNvPr>
        <xdr:cNvSpPr/>
      </xdr:nvSpPr>
      <xdr:spPr>
        <a:xfrm>
          <a:off x="10796588" y="7115175"/>
          <a:ext cx="3762375" cy="1333500"/>
        </a:xfrm>
        <a:prstGeom prst="roundRect">
          <a:avLst>
            <a:gd name="adj" fmla="val 7804"/>
          </a:avLst>
        </a:prstGeom>
        <a:solidFill>
          <a:srgbClr val="FF0000">
            <a:alpha val="30000"/>
          </a:srgbClr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900"/>
        </a:p>
      </xdr:txBody>
    </xdr:sp>
    <xdr:clientData/>
  </xdr:twoCellAnchor>
  <xdr:twoCellAnchor>
    <xdr:from>
      <xdr:col>14</xdr:col>
      <xdr:colOff>204788</xdr:colOff>
      <xdr:row>38</xdr:row>
      <xdr:rowOff>104775</xdr:rowOff>
    </xdr:from>
    <xdr:to>
      <xdr:col>19</xdr:col>
      <xdr:colOff>4763</xdr:colOff>
      <xdr:row>43</xdr:row>
      <xdr:rowOff>142875</xdr:rowOff>
    </xdr:to>
    <xdr:sp macro="" textlink="">
      <xdr:nvSpPr>
        <xdr:cNvPr id="169" name="Rectángulo: esquinas redondeadas 168">
          <a:extLst>
            <a:ext uri="{FF2B5EF4-FFF2-40B4-BE49-F238E27FC236}">
              <a16:creationId xmlns:a16="http://schemas.microsoft.com/office/drawing/2014/main" xmlns="" id="{23500535-3581-F6E3-B9BF-5773548C6500}"/>
            </a:ext>
          </a:extLst>
        </xdr:cNvPr>
        <xdr:cNvSpPr/>
      </xdr:nvSpPr>
      <xdr:spPr>
        <a:xfrm>
          <a:off x="10872788" y="7343775"/>
          <a:ext cx="3609975" cy="990600"/>
        </a:xfrm>
        <a:prstGeom prst="roundRect">
          <a:avLst>
            <a:gd name="adj" fmla="val 6090"/>
          </a:avLst>
        </a:prstGeom>
        <a:solidFill>
          <a:sysClr val="window" lastClr="FFFFFF"/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900">
            <a:solidFill>
              <a:schemeClr val="bg1">
                <a:lumMod val="50000"/>
              </a:schemeClr>
            </a:solidFill>
          </a:endParaRPr>
        </a:p>
      </xdr:txBody>
    </xdr:sp>
    <xdr:clientData/>
  </xdr:twoCellAnchor>
  <xdr:twoCellAnchor>
    <xdr:from>
      <xdr:col>14</xdr:col>
      <xdr:colOff>161925</xdr:colOff>
      <xdr:row>37</xdr:row>
      <xdr:rowOff>42863</xdr:rowOff>
    </xdr:from>
    <xdr:to>
      <xdr:col>17</xdr:col>
      <xdr:colOff>71925</xdr:colOff>
      <xdr:row>38</xdr:row>
      <xdr:rowOff>128588</xdr:rowOff>
    </xdr:to>
    <xdr:sp macro="" textlink="tablas!$BT$1">
      <xdr:nvSpPr>
        <xdr:cNvPr id="170" name="Rectángulo: esquinas redondeadas 169">
          <a:extLst>
            <a:ext uri="{FF2B5EF4-FFF2-40B4-BE49-F238E27FC236}">
              <a16:creationId xmlns:a16="http://schemas.microsoft.com/office/drawing/2014/main" xmlns="" id="{FF11D5D7-CE52-10DA-1D42-E0E4AA0143B9}"/>
            </a:ext>
          </a:extLst>
        </xdr:cNvPr>
        <xdr:cNvSpPr/>
      </xdr:nvSpPr>
      <xdr:spPr>
        <a:xfrm>
          <a:off x="10829925" y="7091363"/>
          <a:ext cx="2196000" cy="27622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fld id="{6CC9ED1F-7DB8-4410-8B8A-463C296AB181}" type="TxLink">
            <a:rPr lang="en-US" sz="900" b="0" i="0" u="none" strike="noStrike">
              <a:solidFill>
                <a:srgbClr val="000000"/>
              </a:solidFill>
              <a:latin typeface="Arial Black"/>
            </a:rPr>
            <a:pPr algn="l"/>
            <a:t>Línia Vallès</a:t>
          </a:fld>
          <a:endParaRPr lang="en-US" sz="900" b="0" i="0" u="none" strike="noStrike">
            <a:solidFill>
              <a:sysClr val="windowText" lastClr="000000"/>
            </a:solidFill>
            <a:latin typeface="Arial Black"/>
          </a:endParaRPr>
        </a:p>
      </xdr:txBody>
    </xdr:sp>
    <xdr:clientData/>
  </xdr:twoCellAnchor>
  <xdr:twoCellAnchor>
    <xdr:from>
      <xdr:col>17</xdr:col>
      <xdr:colOff>481014</xdr:colOff>
      <xdr:row>37</xdr:row>
      <xdr:rowOff>42863</xdr:rowOff>
    </xdr:from>
    <xdr:to>
      <xdr:col>18</xdr:col>
      <xdr:colOff>757238</xdr:colOff>
      <xdr:row>38</xdr:row>
      <xdr:rowOff>128588</xdr:rowOff>
    </xdr:to>
    <xdr:sp macro="" textlink="tablas!$BU$1">
      <xdr:nvSpPr>
        <xdr:cNvPr id="171" name="Rectángulo: esquinas redondeadas 170">
          <a:extLst>
            <a:ext uri="{FF2B5EF4-FFF2-40B4-BE49-F238E27FC236}">
              <a16:creationId xmlns:a16="http://schemas.microsoft.com/office/drawing/2014/main" xmlns="" id="{618005AC-77A9-F674-8A48-42BAD7959B5D}"/>
            </a:ext>
          </a:extLst>
        </xdr:cNvPr>
        <xdr:cNvSpPr/>
      </xdr:nvSpPr>
      <xdr:spPr>
        <a:xfrm>
          <a:off x="13435014" y="7091363"/>
          <a:ext cx="1038224" cy="27622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/>
          <a:fld id="{864749D3-BB5C-44B4-B665-81137CEDC873}" type="TxLink">
            <a:rPr lang="en-US" sz="900" b="1" i="0" u="none" strike="noStrike">
              <a:solidFill>
                <a:srgbClr val="000000"/>
              </a:solidFill>
              <a:latin typeface="Arial Black"/>
            </a:rPr>
            <a:pPr algn="r"/>
            <a:t> 726 € </a:t>
          </a:fld>
          <a:endParaRPr lang="es-ES" sz="700"/>
        </a:p>
      </xdr:txBody>
    </xdr:sp>
    <xdr:clientData/>
  </xdr:twoCellAnchor>
  <xdr:twoCellAnchor>
    <xdr:from>
      <xdr:col>9</xdr:col>
      <xdr:colOff>228600</xdr:colOff>
      <xdr:row>17</xdr:row>
      <xdr:rowOff>47625</xdr:rowOff>
    </xdr:from>
    <xdr:to>
      <xdr:col>14</xdr:col>
      <xdr:colOff>28125</xdr:colOff>
      <xdr:row>22</xdr:row>
      <xdr:rowOff>91500</xdr:rowOff>
    </xdr:to>
    <xdr:graphicFrame macro="">
      <xdr:nvGraphicFramePr>
        <xdr:cNvPr id="173" name="Gráfico 172">
          <a:extLst>
            <a:ext uri="{FF2B5EF4-FFF2-40B4-BE49-F238E27FC236}">
              <a16:creationId xmlns:a16="http://schemas.microsoft.com/office/drawing/2014/main" xmlns="" id="{F044EEC5-F761-4BB4-A23D-A9A1FBB95F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14</xdr:col>
      <xdr:colOff>200025</xdr:colOff>
      <xdr:row>17</xdr:row>
      <xdr:rowOff>28575</xdr:rowOff>
    </xdr:from>
    <xdr:to>
      <xdr:col>19</xdr:col>
      <xdr:colOff>5900</xdr:colOff>
      <xdr:row>22</xdr:row>
      <xdr:rowOff>81975</xdr:rowOff>
    </xdr:to>
    <xdr:graphicFrame macro="">
      <xdr:nvGraphicFramePr>
        <xdr:cNvPr id="174" name="Gráfico 173">
          <a:extLst>
            <a:ext uri="{FF2B5EF4-FFF2-40B4-BE49-F238E27FC236}">
              <a16:creationId xmlns:a16="http://schemas.microsoft.com/office/drawing/2014/main" xmlns="" id="{459A0A11-E6B7-48D4-AA24-4EAB9D1A00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228600</xdr:colOff>
      <xdr:row>24</xdr:row>
      <xdr:rowOff>57150</xdr:rowOff>
    </xdr:from>
    <xdr:to>
      <xdr:col>14</xdr:col>
      <xdr:colOff>34475</xdr:colOff>
      <xdr:row>29</xdr:row>
      <xdr:rowOff>110550</xdr:rowOff>
    </xdr:to>
    <xdr:graphicFrame macro="">
      <xdr:nvGraphicFramePr>
        <xdr:cNvPr id="175" name="Gráfico 174">
          <a:extLst>
            <a:ext uri="{FF2B5EF4-FFF2-40B4-BE49-F238E27FC236}">
              <a16:creationId xmlns:a16="http://schemas.microsoft.com/office/drawing/2014/main" xmlns="" id="{76BAFF30-B77B-4608-AA93-1B412A0D20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14</xdr:col>
      <xdr:colOff>200025</xdr:colOff>
      <xdr:row>24</xdr:row>
      <xdr:rowOff>57150</xdr:rowOff>
    </xdr:from>
    <xdr:to>
      <xdr:col>19</xdr:col>
      <xdr:colOff>5900</xdr:colOff>
      <xdr:row>29</xdr:row>
      <xdr:rowOff>101025</xdr:rowOff>
    </xdr:to>
    <xdr:graphicFrame macro="">
      <xdr:nvGraphicFramePr>
        <xdr:cNvPr id="176" name="Gráfico 175">
          <a:extLst>
            <a:ext uri="{FF2B5EF4-FFF2-40B4-BE49-F238E27FC236}">
              <a16:creationId xmlns:a16="http://schemas.microsoft.com/office/drawing/2014/main" xmlns="" id="{7A69DE8D-4F8F-48E1-BDDE-4E993764A9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9</xdr:col>
      <xdr:colOff>219075</xdr:colOff>
      <xdr:row>31</xdr:row>
      <xdr:rowOff>66675</xdr:rowOff>
    </xdr:from>
    <xdr:to>
      <xdr:col>14</xdr:col>
      <xdr:colOff>24950</xdr:colOff>
      <xdr:row>36</xdr:row>
      <xdr:rowOff>129600</xdr:rowOff>
    </xdr:to>
    <xdr:graphicFrame macro="">
      <xdr:nvGraphicFramePr>
        <xdr:cNvPr id="177" name="Gráfico 176">
          <a:extLst>
            <a:ext uri="{FF2B5EF4-FFF2-40B4-BE49-F238E27FC236}">
              <a16:creationId xmlns:a16="http://schemas.microsoft.com/office/drawing/2014/main" xmlns="" id="{21073871-31CE-4908-B779-9EFBE22B57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14</xdr:col>
      <xdr:colOff>200025</xdr:colOff>
      <xdr:row>31</xdr:row>
      <xdr:rowOff>76200</xdr:rowOff>
    </xdr:from>
    <xdr:to>
      <xdr:col>19</xdr:col>
      <xdr:colOff>5900</xdr:colOff>
      <xdr:row>36</xdr:row>
      <xdr:rowOff>120075</xdr:rowOff>
    </xdr:to>
    <xdr:graphicFrame macro="">
      <xdr:nvGraphicFramePr>
        <xdr:cNvPr id="178" name="Gráfico 177">
          <a:extLst>
            <a:ext uri="{FF2B5EF4-FFF2-40B4-BE49-F238E27FC236}">
              <a16:creationId xmlns:a16="http://schemas.microsoft.com/office/drawing/2014/main" xmlns="" id="{053FF5A3-58A4-4609-9EF0-244C40C898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9</xdr:col>
      <xdr:colOff>228600</xdr:colOff>
      <xdr:row>38</xdr:row>
      <xdr:rowOff>104775</xdr:rowOff>
    </xdr:from>
    <xdr:to>
      <xdr:col>14</xdr:col>
      <xdr:colOff>34475</xdr:colOff>
      <xdr:row>43</xdr:row>
      <xdr:rowOff>158175</xdr:rowOff>
    </xdr:to>
    <xdr:graphicFrame macro="">
      <xdr:nvGraphicFramePr>
        <xdr:cNvPr id="179" name="Gráfico 178">
          <a:extLst>
            <a:ext uri="{FF2B5EF4-FFF2-40B4-BE49-F238E27FC236}">
              <a16:creationId xmlns:a16="http://schemas.microsoft.com/office/drawing/2014/main" xmlns="" id="{2A31FB5B-D402-40D2-9B90-01B5AEE94B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14</xdr:col>
      <xdr:colOff>200025</xdr:colOff>
      <xdr:row>38</xdr:row>
      <xdr:rowOff>100013</xdr:rowOff>
    </xdr:from>
    <xdr:to>
      <xdr:col>19</xdr:col>
      <xdr:colOff>2725</xdr:colOff>
      <xdr:row>43</xdr:row>
      <xdr:rowOff>143888</xdr:rowOff>
    </xdr:to>
    <xdr:graphicFrame macro="">
      <xdr:nvGraphicFramePr>
        <xdr:cNvPr id="180" name="Gráfico 179">
          <a:extLst>
            <a:ext uri="{FF2B5EF4-FFF2-40B4-BE49-F238E27FC236}">
              <a16:creationId xmlns:a16="http://schemas.microsoft.com/office/drawing/2014/main" xmlns="" id="{881DE7B1-9061-4DF0-AAB4-1E18F18725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9</xdr:col>
      <xdr:colOff>166688</xdr:colOff>
      <xdr:row>44</xdr:row>
      <xdr:rowOff>85725</xdr:rowOff>
    </xdr:from>
    <xdr:to>
      <xdr:col>14</xdr:col>
      <xdr:colOff>119063</xdr:colOff>
      <xdr:row>51</xdr:row>
      <xdr:rowOff>85725</xdr:rowOff>
    </xdr:to>
    <xdr:sp macro="" textlink="">
      <xdr:nvSpPr>
        <xdr:cNvPr id="3" name="Rectángulo: esquinas redondeadas 2">
          <a:extLst>
            <a:ext uri="{FF2B5EF4-FFF2-40B4-BE49-F238E27FC236}">
              <a16:creationId xmlns:a16="http://schemas.microsoft.com/office/drawing/2014/main" xmlns="" id="{6F6D230D-AE99-42F9-8049-37AD14ACABEC}"/>
            </a:ext>
          </a:extLst>
        </xdr:cNvPr>
        <xdr:cNvSpPr/>
      </xdr:nvSpPr>
      <xdr:spPr>
        <a:xfrm>
          <a:off x="7024688" y="8467725"/>
          <a:ext cx="3762375" cy="1333500"/>
        </a:xfrm>
        <a:prstGeom prst="roundRect">
          <a:avLst>
            <a:gd name="adj" fmla="val 7804"/>
          </a:avLst>
        </a:prstGeom>
        <a:solidFill>
          <a:srgbClr val="FF0000">
            <a:alpha val="30000"/>
          </a:srgbClr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900"/>
        </a:p>
      </xdr:txBody>
    </xdr:sp>
    <xdr:clientData/>
  </xdr:twoCellAnchor>
  <xdr:twoCellAnchor>
    <xdr:from>
      <xdr:col>9</xdr:col>
      <xdr:colOff>242888</xdr:colOff>
      <xdr:row>45</xdr:row>
      <xdr:rowOff>123825</xdr:rowOff>
    </xdr:from>
    <xdr:to>
      <xdr:col>14</xdr:col>
      <xdr:colOff>42863</xdr:colOff>
      <xdr:row>50</xdr:row>
      <xdr:rowOff>161925</xdr:rowOff>
    </xdr:to>
    <xdr:sp macro="" textlink="">
      <xdr:nvSpPr>
        <xdr:cNvPr id="4" name="Rectángulo: esquinas redondeadas 3">
          <a:extLst>
            <a:ext uri="{FF2B5EF4-FFF2-40B4-BE49-F238E27FC236}">
              <a16:creationId xmlns:a16="http://schemas.microsoft.com/office/drawing/2014/main" xmlns="" id="{A3A50D64-8D99-404E-8BD4-A761CCF28A22}"/>
            </a:ext>
          </a:extLst>
        </xdr:cNvPr>
        <xdr:cNvSpPr/>
      </xdr:nvSpPr>
      <xdr:spPr>
        <a:xfrm>
          <a:off x="7100888" y="8696325"/>
          <a:ext cx="3609975" cy="990600"/>
        </a:xfrm>
        <a:prstGeom prst="roundRect">
          <a:avLst>
            <a:gd name="adj" fmla="val 6090"/>
          </a:avLst>
        </a:prstGeom>
        <a:solidFill>
          <a:sysClr val="window" lastClr="FFFFFF"/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900">
            <a:solidFill>
              <a:schemeClr val="bg1">
                <a:lumMod val="50000"/>
              </a:schemeClr>
            </a:solidFill>
          </a:endParaRPr>
        </a:p>
      </xdr:txBody>
    </xdr:sp>
    <xdr:clientData/>
  </xdr:twoCellAnchor>
  <xdr:twoCellAnchor>
    <xdr:from>
      <xdr:col>9</xdr:col>
      <xdr:colOff>200025</xdr:colOff>
      <xdr:row>44</xdr:row>
      <xdr:rowOff>61913</xdr:rowOff>
    </xdr:from>
    <xdr:to>
      <xdr:col>12</xdr:col>
      <xdr:colOff>110025</xdr:colOff>
      <xdr:row>45</xdr:row>
      <xdr:rowOff>147638</xdr:rowOff>
    </xdr:to>
    <xdr:sp macro="" textlink="tablas!$BZ$1">
      <xdr:nvSpPr>
        <xdr:cNvPr id="5" name="Rectángulo: esquinas redondeadas 4">
          <a:extLst>
            <a:ext uri="{FF2B5EF4-FFF2-40B4-BE49-F238E27FC236}">
              <a16:creationId xmlns:a16="http://schemas.microsoft.com/office/drawing/2014/main" xmlns="" id="{302DF3E8-28BF-438E-BF48-111D4F7AE3D2}"/>
            </a:ext>
          </a:extLst>
        </xdr:cNvPr>
        <xdr:cNvSpPr/>
      </xdr:nvSpPr>
      <xdr:spPr>
        <a:xfrm>
          <a:off x="7058025" y="8443913"/>
          <a:ext cx="2196000" cy="27622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fld id="{1689ECA0-DA5D-48AF-AEBD-7A6B784F93AB}" type="TxLink">
            <a:rPr lang="en-US" sz="900" b="0" i="0" u="none" strike="noStrike">
              <a:solidFill>
                <a:srgbClr val="000000"/>
              </a:solidFill>
              <a:latin typeface="Arial Black"/>
            </a:rPr>
            <a:pPr algn="l"/>
            <a:t>Alpha Publicitat</a:t>
          </a:fld>
          <a:endParaRPr lang="en-US" sz="900" b="0" i="0" u="none" strike="noStrike">
            <a:solidFill>
              <a:sysClr val="windowText" lastClr="000000"/>
            </a:solidFill>
            <a:latin typeface="Arial Black"/>
          </a:endParaRPr>
        </a:p>
      </xdr:txBody>
    </xdr:sp>
    <xdr:clientData/>
  </xdr:twoCellAnchor>
  <xdr:twoCellAnchor>
    <xdr:from>
      <xdr:col>12</xdr:col>
      <xdr:colOff>519114</xdr:colOff>
      <xdr:row>44</xdr:row>
      <xdr:rowOff>61913</xdr:rowOff>
    </xdr:from>
    <xdr:to>
      <xdr:col>14</xdr:col>
      <xdr:colOff>33338</xdr:colOff>
      <xdr:row>45</xdr:row>
      <xdr:rowOff>147638</xdr:rowOff>
    </xdr:to>
    <xdr:sp macro="" textlink="tablas!$CA$1">
      <xdr:nvSpPr>
        <xdr:cNvPr id="6" name="Rectángulo: esquinas redondeadas 5">
          <a:extLst>
            <a:ext uri="{FF2B5EF4-FFF2-40B4-BE49-F238E27FC236}">
              <a16:creationId xmlns:a16="http://schemas.microsoft.com/office/drawing/2014/main" xmlns="" id="{50C496BA-F39B-4F4D-AB6E-B74352D9EFED}"/>
            </a:ext>
          </a:extLst>
        </xdr:cNvPr>
        <xdr:cNvSpPr/>
      </xdr:nvSpPr>
      <xdr:spPr>
        <a:xfrm>
          <a:off x="9663114" y="8443913"/>
          <a:ext cx="1038224" cy="27622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/>
          <a:fld id="{59169001-A4F0-43D6-B22A-4E45A270F777}" type="TxLink">
            <a:rPr lang="en-US" sz="900" b="1" i="0" u="none" strike="noStrike">
              <a:solidFill>
                <a:srgbClr val="000000"/>
              </a:solidFill>
              <a:latin typeface="Arial Black"/>
            </a:rPr>
            <a:pPr algn="r"/>
            <a:t> 182 € </a:t>
          </a:fld>
          <a:endParaRPr lang="es-ES" sz="700"/>
        </a:p>
      </xdr:txBody>
    </xdr:sp>
    <xdr:clientData/>
  </xdr:twoCellAnchor>
  <xdr:twoCellAnchor>
    <xdr:from>
      <xdr:col>9</xdr:col>
      <xdr:colOff>247650</xdr:colOff>
      <xdr:row>45</xdr:row>
      <xdr:rowOff>114300</xdr:rowOff>
    </xdr:from>
    <xdr:to>
      <xdr:col>14</xdr:col>
      <xdr:colOff>37650</xdr:colOff>
      <xdr:row>50</xdr:row>
      <xdr:rowOff>169800</xdr:rowOff>
    </xdr:to>
    <xdr:graphicFrame macro="">
      <xdr:nvGraphicFramePr>
        <xdr:cNvPr id="21" name="Gráfico 20">
          <a:extLst>
            <a:ext uri="{FF2B5EF4-FFF2-40B4-BE49-F238E27FC236}">
              <a16:creationId xmlns:a16="http://schemas.microsoft.com/office/drawing/2014/main" xmlns="" id="{C87DDDF5-F52F-4058-A114-6F466DB172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295275</xdr:colOff>
      <xdr:row>7</xdr:row>
      <xdr:rowOff>66675</xdr:rowOff>
    </xdr:from>
    <xdr:to>
      <xdr:col>17</xdr:col>
      <xdr:colOff>1180650</xdr:colOff>
      <xdr:row>12</xdr:row>
      <xdr:rowOff>148650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xmlns="" id="{A6D163D2-C3AF-1F26-4685-C642DC5EE3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533400</xdr:colOff>
      <xdr:row>13</xdr:row>
      <xdr:rowOff>161925</xdr:rowOff>
    </xdr:from>
    <xdr:to>
      <xdr:col>23</xdr:col>
      <xdr:colOff>1418775</xdr:colOff>
      <xdr:row>19</xdr:row>
      <xdr:rowOff>120075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xmlns="" id="{7F382FA9-60E2-9C7A-9897-05C45C7355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25</xdr:col>
      <xdr:colOff>238125</xdr:colOff>
      <xdr:row>10</xdr:row>
      <xdr:rowOff>28575</xdr:rowOff>
    </xdr:from>
    <xdr:to>
      <xdr:col>28</xdr:col>
      <xdr:colOff>790125</xdr:colOff>
      <xdr:row>15</xdr:row>
      <xdr:rowOff>120075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xmlns="" id="{76252F3D-AE34-0058-D3AD-6688CB0BB2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32</xdr:col>
      <xdr:colOff>495300</xdr:colOff>
      <xdr:row>9</xdr:row>
      <xdr:rowOff>104775</xdr:rowOff>
    </xdr:from>
    <xdr:to>
      <xdr:col>35</xdr:col>
      <xdr:colOff>634550</xdr:colOff>
      <xdr:row>15</xdr:row>
      <xdr:rowOff>5775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xmlns="" id="{48D4F13D-768C-329E-EB3A-E3BD859948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39</xdr:col>
      <xdr:colOff>171450</xdr:colOff>
      <xdr:row>9</xdr:row>
      <xdr:rowOff>123825</xdr:rowOff>
    </xdr:from>
    <xdr:to>
      <xdr:col>41</xdr:col>
      <xdr:colOff>1072700</xdr:colOff>
      <xdr:row>15</xdr:row>
      <xdr:rowOff>24825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xmlns="" id="{E376C8AA-6228-D667-ED85-B657667CB1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45</xdr:col>
      <xdr:colOff>76200</xdr:colOff>
      <xdr:row>10</xdr:row>
      <xdr:rowOff>19050</xdr:rowOff>
    </xdr:from>
    <xdr:to>
      <xdr:col>47</xdr:col>
      <xdr:colOff>977450</xdr:colOff>
      <xdr:row>15</xdr:row>
      <xdr:rowOff>110550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xmlns="" id="{33C0D8BC-6F7B-15CC-01A0-B8A52827D8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51</xdr:col>
      <xdr:colOff>28575</xdr:colOff>
      <xdr:row>9</xdr:row>
      <xdr:rowOff>133350</xdr:rowOff>
    </xdr:from>
    <xdr:to>
      <xdr:col>53</xdr:col>
      <xdr:colOff>929825</xdr:colOff>
      <xdr:row>15</xdr:row>
      <xdr:rowOff>43875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xmlns="" id="{F4CB18C1-A7AD-C30C-5457-5F08CF2C31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56</xdr:col>
      <xdr:colOff>304800</xdr:colOff>
      <xdr:row>9</xdr:row>
      <xdr:rowOff>142875</xdr:rowOff>
    </xdr:from>
    <xdr:to>
      <xdr:col>59</xdr:col>
      <xdr:colOff>444050</xdr:colOff>
      <xdr:row>15</xdr:row>
      <xdr:rowOff>34350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xmlns="" id="{9BF10D31-CB29-EFFF-206E-350B4B6279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62</xdr:col>
      <xdr:colOff>247650</xdr:colOff>
      <xdr:row>9</xdr:row>
      <xdr:rowOff>171450</xdr:rowOff>
    </xdr:from>
    <xdr:to>
      <xdr:col>65</xdr:col>
      <xdr:colOff>386900</xdr:colOff>
      <xdr:row>15</xdr:row>
      <xdr:rowOff>72450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xmlns="" id="{482FB120-6E7E-B43F-DEF1-BEF1BB81B4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69</xdr:col>
      <xdr:colOff>95250</xdr:colOff>
      <xdr:row>9</xdr:row>
      <xdr:rowOff>176213</xdr:rowOff>
    </xdr:from>
    <xdr:to>
      <xdr:col>71</xdr:col>
      <xdr:colOff>964750</xdr:colOff>
      <xdr:row>15</xdr:row>
      <xdr:rowOff>67688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xmlns="" id="{4EF31E46-0A0A-5546-49AE-ECF0B71655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74</xdr:col>
      <xdr:colOff>314325</xdr:colOff>
      <xdr:row>16</xdr:row>
      <xdr:rowOff>114300</xdr:rowOff>
    </xdr:from>
    <xdr:to>
      <xdr:col>77</xdr:col>
      <xdr:colOff>409125</xdr:colOff>
      <xdr:row>22</xdr:row>
      <xdr:rowOff>36450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xmlns="" id="{F1F681A8-CD30-58EC-10BA-EFD47B1B08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Moyano, Marcos" refreshedDate="44939.550146180554" createdVersion="8" refreshedVersion="8" minRefreshableVersion="3" recordCount="60">
  <cacheSource type="worksheet">
    <worksheetSource name="Tabla1"/>
  </cacheSource>
  <cacheFields count="7">
    <cacheField name="Nom de la campanya" numFmtId="0">
      <sharedItems count="10">
        <s v="Promoció cultural"/>
        <s v="Promoció de la ciutat"/>
        <s v="Promoció comercial"/>
        <s v="Promoció institucional"/>
        <s v="Participació Ciutadana"/>
        <s v="Compra a Mollet" u="1"/>
        <s v="Promoció ciutadana" u="1"/>
        <s v="Informació Coronavirus" u="1"/>
        <s v="Promoció de ciutat" u="1"/>
        <s v="Nova ordenança de circulació" u="1"/>
      </sharedItems>
    </cacheField>
    <cacheField name="Suport de difusió" numFmtId="0">
      <sharedItems/>
    </cacheField>
    <cacheField name="Mitjà" numFmtId="0">
      <sharedItems count="16">
        <s v="Mollet Viu"/>
        <s v="Línia Vallès"/>
        <s v="Alpha Publicitat"/>
        <s v="Abacus SCCL"/>
        <s v="Vallès Visió"/>
        <s v="9 Nou"/>
        <s v="Publiservei"/>
        <s v="Nivell Publicitari"/>
        <s v="Rac105 i Rac1"/>
        <s v="El Periodico"/>
        <s v="FlaixBac"/>
        <s v="El 9 Nou" u="1"/>
        <s v="Alpha publicitat exterior SL" u="1"/>
        <s v="Mollet a Mà" u="1"/>
        <s v="Ergates Tecnologia, SL" u="1"/>
        <s v="Som Mollet" u="1"/>
      </sharedItems>
    </cacheField>
    <cacheField name="Despesa" numFmtId="164">
      <sharedItems containsSemiMixedTypes="0" containsString="0" containsNumber="1" minValue="91.2" maxValue="2641"/>
    </cacheField>
    <cacheField name="Explicació" numFmtId="0">
      <sharedItems/>
    </cacheField>
    <cacheField name="Mes" numFmtId="0">
      <sharedItems/>
    </cacheField>
    <cacheField name="orden" numFmtId="0">
      <sharedItems containsSemiMixedTypes="0" containsString="0" containsNumber="1" containsInteger="1" minValue="1" maxValue="60"/>
    </cacheField>
  </cacheFields>
  <extLst>
    <ext xmlns:x14="http://schemas.microsoft.com/office/spreadsheetml/2009/9/main" uri="{725AE2AE-9491-48be-B2B4-4EB974FC3084}">
      <x14:pivotCacheDefinition pivotCacheId="1770693984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0">
  <r>
    <x v="0"/>
    <s v="Anunci 1 plana"/>
    <x v="0"/>
    <n v="91.2"/>
    <s v="Festa infàcia "/>
    <s v="novembre"/>
    <n v="41"/>
  </r>
  <r>
    <x v="1"/>
    <s v="Anunci a la revista digital i banner al web"/>
    <x v="0"/>
    <n v="96.8"/>
    <s v="Publicitat de la Festa Major de St. Vicenç"/>
    <s v="gener"/>
    <n v="2"/>
  </r>
  <r>
    <x v="0"/>
    <s v="Anunci a la revista digital i banner al web"/>
    <x v="0"/>
    <n v="96.8"/>
    <s v="Mollet Music Festival"/>
    <s v="juliol"/>
    <n v="15"/>
  </r>
  <r>
    <x v="0"/>
    <s v="Anunci a la revista digital i banner al web"/>
    <x v="0"/>
    <n v="96.8"/>
    <s v="Fira d'Artesans "/>
    <s v="setembre"/>
    <n v="26"/>
  </r>
  <r>
    <x v="2"/>
    <s v="Anunci 1 plana "/>
    <x v="0"/>
    <n v="96.8"/>
    <s v="Difusió de la campanya compra a Mollet "/>
    <s v="desembre"/>
    <n v="48"/>
  </r>
  <r>
    <x v="2"/>
    <s v="Anunci 1 plana"/>
    <x v="0"/>
    <n v="96.8"/>
    <s v="Difusió de la campanya compra a Mollet "/>
    <s v="desembre"/>
    <n v="51"/>
  </r>
  <r>
    <x v="3"/>
    <s v="Anunci 1 plana"/>
    <x v="0"/>
    <n v="96.8"/>
    <s v="Difusió del centenari de Joan Abelló"/>
    <s v="desembre"/>
    <n v="57"/>
  </r>
  <r>
    <x v="0"/>
    <s v="Anunci 1/2 plana"/>
    <x v="1"/>
    <n v="181.5"/>
    <s v="Publicitat de la Mostra Internacional de Titelles"/>
    <s v="abril"/>
    <n v="4"/>
  </r>
  <r>
    <x v="2"/>
    <s v="Anunci 1/2 plana"/>
    <x v="1"/>
    <n v="181.5"/>
    <s v="Mollet és Fira"/>
    <s v="juny"/>
    <n v="12"/>
  </r>
  <r>
    <x v="2"/>
    <s v="Opi "/>
    <x v="2"/>
    <n v="181.5"/>
    <s v="Mollet és Fira"/>
    <s v="juny"/>
    <n v="14"/>
  </r>
  <r>
    <x v="0"/>
    <s v="Anunci mitja plana"/>
    <x v="1"/>
    <n v="181.5"/>
    <s v="Mollet Music Festival"/>
    <s v="juliol"/>
    <n v="18"/>
  </r>
  <r>
    <x v="0"/>
    <s v="Anunci 1/2 plana"/>
    <x v="1"/>
    <n v="181.5"/>
    <s v="Fira d'Artesans "/>
    <s v="setembre"/>
    <n v="27"/>
  </r>
  <r>
    <x v="0"/>
    <s v="Anunci 1 plana i banner dos setmanes"/>
    <x v="0"/>
    <n v="193.6"/>
    <s v="Publicitat de la Mostra Internacional de Titelles"/>
    <s v="abril"/>
    <n v="6"/>
  </r>
  <r>
    <x v="2"/>
    <s v="Anunci 1 plana i banner dos setmanes"/>
    <x v="0"/>
    <n v="193.6"/>
    <s v="Mollet és Fira"/>
    <s v="juny"/>
    <n v="13"/>
  </r>
  <r>
    <x v="1"/>
    <s v="Anunci 1 plana i banner al web dos setmanes"/>
    <x v="0"/>
    <n v="193.6"/>
    <s v="Festa Major d'estiu"/>
    <s v="agost"/>
    <n v="21"/>
  </r>
  <r>
    <x v="0"/>
    <s v="Anunci 1 plana i banner"/>
    <x v="0"/>
    <n v="193.6"/>
    <s v="Sona Mollet"/>
    <s v="octubre"/>
    <n v="34"/>
  </r>
  <r>
    <x v="0"/>
    <s v="Anunci 1/2 plana Som Granollers i banner"/>
    <x v="3"/>
    <n v="199.65"/>
    <s v="Fira d'Artesans "/>
    <s v="setembre"/>
    <n v="28"/>
  </r>
  <r>
    <x v="1"/>
    <s v="Anunci1/2 plana "/>
    <x v="3"/>
    <n v="199.65"/>
    <s v="Ofrena Floral Lluis Companys"/>
    <s v="octubre"/>
    <n v="36"/>
  </r>
  <r>
    <x v="3"/>
    <s v="Promoció del projecte Sentim-nos BÉ"/>
    <x v="4"/>
    <n v="242"/>
    <s v="Aparicions d'informacions diverses relacionades amb el projecte i difusió del mateix."/>
    <s v="nov-des"/>
    <n v="44"/>
  </r>
  <r>
    <x v="0"/>
    <s v="Anunci 1/2 plana Som Mollet"/>
    <x v="3"/>
    <n v="268.62"/>
    <s v="Publicitat de la Mostra Internacional de Titelles"/>
    <s v="abril"/>
    <n v="3"/>
  </r>
  <r>
    <x v="1"/>
    <s v="Anunci a una plana"/>
    <x v="3"/>
    <n v="290.39999999999998"/>
    <s v="Publicitat de la Festa Major de St. Vicenç"/>
    <s v="gener"/>
    <n v="1"/>
  </r>
  <r>
    <x v="0"/>
    <s v="Anunci 1 plana Som Mollet"/>
    <x v="3"/>
    <n v="326.7"/>
    <s v="Fira d'Artesans "/>
    <s v="setembre"/>
    <n v="25"/>
  </r>
  <r>
    <x v="0"/>
    <s v="Anunci 1 plana Som Mollet"/>
    <x v="3"/>
    <n v="326.7"/>
    <s v="Sona Mollet"/>
    <s v="octubre"/>
    <n v="29"/>
  </r>
  <r>
    <x v="0"/>
    <s v="Anunci 1 plana Som Granollers i banner"/>
    <x v="3"/>
    <n v="326.7"/>
    <s v="Sona Mollet"/>
    <s v="octubre"/>
    <n v="30"/>
  </r>
  <r>
    <x v="1"/>
    <s v="Anunci 1 plana "/>
    <x v="3"/>
    <n v="326.7"/>
    <s v="Procès participatiu pressupost 2023 al Som Mollet"/>
    <s v="novembre"/>
    <n v="37"/>
  </r>
  <r>
    <x v="0"/>
    <s v="Anunci 1 plana"/>
    <x v="3"/>
    <n v="326.7"/>
    <s v="Difusió del programa Arts i Escena Mollet a Mà"/>
    <s v="novembre"/>
    <n v="38"/>
  </r>
  <r>
    <x v="3"/>
    <s v="Anunci 1 plana"/>
    <x v="3"/>
    <n v="326.7"/>
    <s v="Difusió actes 25 N"/>
    <s v="novembre"/>
    <n v="39"/>
  </r>
  <r>
    <x v="0"/>
    <s v="Anunci 1 plana"/>
    <x v="3"/>
    <n v="326.7"/>
    <s v="Difusió de la 1a Festa de la Infància"/>
    <s v="novembre"/>
    <n v="40"/>
  </r>
  <r>
    <x v="3"/>
    <s v="Anunci 1 plana"/>
    <x v="3"/>
    <n v="326.7"/>
    <s v="difusió de l'atenció presencial del projecte Sentim-nos BÉ Mollet a Mà"/>
    <s v="desembre"/>
    <n v="45"/>
  </r>
  <r>
    <x v="3"/>
    <s v="Anunci 1 plana"/>
    <x v="3"/>
    <n v="326.7"/>
    <s v="difusió de l'atenció presencial del projecte Sentim-nos BÉ Som Mollet"/>
    <s v="desembre"/>
    <n v="46"/>
  </r>
  <r>
    <x v="2"/>
    <s v="Anunci 1 plana "/>
    <x v="3"/>
    <n v="326.7"/>
    <s v="Difusió de la campanya compra a Mollet Mollet a Mà"/>
    <s v="desembre"/>
    <n v="47"/>
  </r>
  <r>
    <x v="2"/>
    <s v="Anunci 1 plana"/>
    <x v="3"/>
    <n v="326.7"/>
    <s v="Difusió de la campanya compra a Mollet al Som Mollet"/>
    <s v="desembre"/>
    <n v="49"/>
  </r>
  <r>
    <x v="0"/>
    <s v="Anunci 1 plana"/>
    <x v="3"/>
    <n v="326.7"/>
    <s v="Difusió del programa Arts i Escena Som Mollet"/>
    <s v="desembre"/>
    <n v="50"/>
  </r>
  <r>
    <x v="2"/>
    <s v="Anunci 1 plana"/>
    <x v="3"/>
    <n v="326.7"/>
    <s v="Difusió de la campanya compra a Mollet al Som Mollet"/>
    <s v="desembre"/>
    <n v="52"/>
  </r>
  <r>
    <x v="2"/>
    <s v="Anunci 1 plana"/>
    <x v="3"/>
    <n v="326.7"/>
    <s v="Difusió de la programació de Nadal al Som Mollet"/>
    <s v="desembre"/>
    <n v="53"/>
  </r>
  <r>
    <x v="2"/>
    <s v="Anunci 1 plana"/>
    <x v="3"/>
    <n v="326.7"/>
    <s v="Difusió de la programació de Nadal al Som Mollet"/>
    <s v="desembre"/>
    <n v="54"/>
  </r>
  <r>
    <x v="3"/>
    <s v="Anunci 1 plana"/>
    <x v="3"/>
    <n v="326.7"/>
    <s v="Difusió del centenari de Joan Abelló al Som Mollet"/>
    <s v="desembre"/>
    <n v="56"/>
  </r>
  <r>
    <x v="3"/>
    <s v="Promoció del projecte Sentim-nos BÉ"/>
    <x v="3"/>
    <n v="363"/>
    <s v="Aparicions d'informacions diverses relacionades amb el projecte i difusió del mateix."/>
    <s v="nov-des"/>
    <n v="43"/>
  </r>
  <r>
    <x v="0"/>
    <s v="Anunci 5x2"/>
    <x v="5"/>
    <n v="423.5"/>
    <s v="Publicitat de la Mostra Internacional de Titelles"/>
    <s v="abril"/>
    <n v="5"/>
  </r>
  <r>
    <x v="0"/>
    <s v="Anunci mòdul 5x2"/>
    <x v="5"/>
    <n v="423.5"/>
    <s v="Sona Mollet"/>
    <s v="octubre"/>
    <n v="31"/>
  </r>
  <r>
    <x v="4"/>
    <s v="Anunci 1 plana Som Mollet"/>
    <x v="3"/>
    <n v="427.74"/>
    <s v="Mollet, el teu barri"/>
    <s v="maig"/>
    <n v="8"/>
  </r>
  <r>
    <x v="0"/>
    <s v="Programa especial de televisió"/>
    <x v="4"/>
    <n v="484"/>
    <s v="Programa especial per donar a conèixer el Sona Mollet"/>
    <s v="octubre"/>
    <n v="35"/>
  </r>
  <r>
    <x v="0"/>
    <s v="Programa especial de televisió"/>
    <x v="4"/>
    <n v="484"/>
    <s v="Programa especial per donar a conèixer el Sona Mollet"/>
    <s v="octubre"/>
    <n v="60"/>
  </r>
  <r>
    <x v="2"/>
    <s v="Anunci 1 plana i megabanner Som Granollers"/>
    <x v="3"/>
    <n v="490.05"/>
    <s v="Mollet és Fira"/>
    <s v="juny"/>
    <n v="10"/>
  </r>
  <r>
    <x v="1"/>
    <s v="Anunci d'una plana al Som Mollet i banner"/>
    <x v="3"/>
    <n v="510.62"/>
    <s v="Festa Major d'estiu"/>
    <s v="agost"/>
    <n v="20"/>
  </r>
  <r>
    <x v="2"/>
    <s v="Anunci 1 plana i megabanner Som Mollet i Mollet a Mà"/>
    <x v="3"/>
    <n v="641.29999999999995"/>
    <s v="Mollet és Fira"/>
    <s v="juny"/>
    <n v="11"/>
  </r>
  <r>
    <x v="0"/>
    <s v="Anunci d'una plana al Som Mollet i Som Granollers"/>
    <x v="3"/>
    <n v="653.4"/>
    <s v="Mollet Music Festival"/>
    <s v="juliol"/>
    <n v="17"/>
  </r>
  <r>
    <x v="0"/>
    <s v="Banderoles de la Festa de l'Esport al Carrer"/>
    <x v="6"/>
    <n v="680.63"/>
    <s v="Publicitat al carrer de la Festa de l'Esport al Carrer"/>
    <s v="maig"/>
    <n v="9"/>
  </r>
  <r>
    <x v="1"/>
    <s v="Anunci de mitja plana"/>
    <x v="5"/>
    <n v="695.75"/>
    <s v="Festa Major d'estiu"/>
    <s v="agost"/>
    <n v="22"/>
  </r>
  <r>
    <x v="0"/>
    <s v="Banderoles de la Mostra Internacional de Titelles"/>
    <x v="7"/>
    <n v="935.09"/>
    <s v="Publicitat al carrer de la Mostra Internacional de Titelles"/>
    <s v="abril"/>
    <n v="7"/>
  </r>
  <r>
    <x v="0"/>
    <s v="Falca Rac105 i Rac1"/>
    <x v="8"/>
    <n v="1197.9000000000001"/>
    <s v="Sona Mollet"/>
    <s v="octubre"/>
    <n v="33"/>
  </r>
  <r>
    <x v="1"/>
    <s v="Banderoles de Festa Major"/>
    <x v="6"/>
    <n v="1277.76"/>
    <s v="Festa Major d'estiu"/>
    <s v="agost"/>
    <n v="23"/>
  </r>
  <r>
    <x v="1"/>
    <s v="Banderoles 11 de Setembre"/>
    <x v="6"/>
    <n v="1452"/>
    <s v="Difusió acte institucional 11 de setembre"/>
    <s v="agost"/>
    <n v="24"/>
  </r>
  <r>
    <x v="0"/>
    <s v="Anunci 1/2 plana"/>
    <x v="9"/>
    <n v="1452"/>
    <s v="Sona Mollet"/>
    <s v="octubre"/>
    <n v="32"/>
  </r>
  <r>
    <x v="3"/>
    <s v="Anunci de 1/2 plana"/>
    <x v="9"/>
    <n v="1452"/>
    <s v="Acte de presentació Textos 6, Centre d'Estudis per la Democràcia, Jordi Solé Tura"/>
    <s v="novembre"/>
    <n v="42"/>
  </r>
  <r>
    <x v="3"/>
    <s v="Anunci mitja plana en paper"/>
    <x v="9"/>
    <n v="1452"/>
    <s v="Difusió del centenari de Joan Abelló"/>
    <s v="desembre"/>
    <n v="58"/>
  </r>
  <r>
    <x v="2"/>
    <s v="Banderoles"/>
    <x v="6"/>
    <n v="1633.5"/>
    <s v="Disusió exterior del Nadal"/>
    <s v="desembre"/>
    <n v="55"/>
  </r>
  <r>
    <x v="0"/>
    <s v="Falca a Ràdio FlaixFM"/>
    <x v="10"/>
    <n v="2060.63"/>
    <s v="Mollet Music Festival"/>
    <s v="juliol"/>
    <n v="19"/>
  </r>
  <r>
    <x v="3"/>
    <s v="Anunci 1 plana en paper"/>
    <x v="9"/>
    <n v="2541"/>
    <s v="Difusió de Mollet Solar"/>
    <s v="desembre"/>
    <n v="59"/>
  </r>
  <r>
    <x v="0"/>
    <s v="Anunci d'una plana en paper"/>
    <x v="9"/>
    <n v="2641"/>
    <s v="Mollet Music Festival"/>
    <s v="juliol"/>
    <n v="1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0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Dinámica1" cacheId="1" applyNumberFormats="0" applyBorderFormats="0" applyFontFormats="0" applyPatternFormats="0" applyAlignmentFormats="0" applyWidthHeightFormats="1" dataCaption="Valores" updatedVersion="8" minRefreshableVersion="3" useAutoFormatting="1" rowGrandTotals="0" itemPrintTitles="1" createdVersion="8" indent="0" outline="1" outlineData="1" multipleFieldFilters="0" chartFormat="4">
  <location ref="A3:C8" firstHeaderRow="0" firstDataRow="1" firstDataCol="1"/>
  <pivotFields count="7">
    <pivotField axis="axisRow" showAll="0" sortType="descending">
      <items count="11">
        <item m="1" x="5"/>
        <item m="1" x="7"/>
        <item m="1" x="9"/>
        <item x="1"/>
        <item m="1" x="8"/>
        <item x="0"/>
        <item x="4"/>
        <item x="2"/>
        <item m="1" x="6"/>
        <item x="3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  <pivotField dataField="1" numFmtId="164" showAll="0"/>
    <pivotField showAll="0"/>
    <pivotField showAll="0"/>
    <pivotField showAll="0"/>
  </pivotFields>
  <rowFields count="1">
    <field x="0"/>
  </rowFields>
  <rowItems count="5">
    <i>
      <x v="5"/>
    </i>
    <i>
      <x v="9"/>
    </i>
    <i>
      <x v="7"/>
    </i>
    <i>
      <x v="3"/>
    </i>
    <i>
      <x v="6"/>
    </i>
  </rowItems>
  <colFields count="1">
    <field x="-2"/>
  </colFields>
  <colItems count="2">
    <i>
      <x/>
    </i>
    <i i="1">
      <x v="1"/>
    </i>
  </colItems>
  <dataFields count="2">
    <dataField name="Suma de Despesa" fld="3" baseField="0" baseItem="0" numFmtId="165"/>
    <dataField name="Suma de Despesa2" fld="3" showDataAs="percentOfTotal" baseField="0" baseItem="3" numFmtId="9"/>
  </dataFields>
  <formats count="14">
    <format dxfId="13">
      <pivotArea outline="0" collapsedLevelsAreSubtotals="1" fieldPosition="0"/>
    </format>
    <format dxfId="12">
      <pivotArea outline="0" fieldPosition="0">
        <references count="1">
          <reference field="4294967294" count="1">
            <x v="1"/>
          </reference>
        </references>
      </pivotArea>
    </format>
    <format dxfId="11">
      <pivotArea outline="0" collapsedLevelsAreSubtotals="1" fieldPosition="0">
        <references count="1">
          <reference field="4294967294" count="1" selected="0">
            <x v="1"/>
          </reference>
        </references>
      </pivotArea>
    </format>
    <format dxfId="10">
      <pivotArea type="all" dataOnly="0" outline="0" fieldPosition="0"/>
    </format>
    <format dxfId="9">
      <pivotArea outline="0" collapsedLevelsAreSubtotals="1" fieldPosition="0"/>
    </format>
    <format dxfId="8">
      <pivotArea field="0" type="button" dataOnly="0" labelOnly="1" outline="0" axis="axisRow" fieldPosition="0"/>
    </format>
    <format dxfId="7">
      <pivotArea dataOnly="0" labelOnly="1" fieldPosition="0">
        <references count="1">
          <reference field="0" count="0"/>
        </references>
      </pivotArea>
    </format>
    <format dxfId="6">
      <pivotArea dataOnly="0" labelOnly="1" grandRow="1" outline="0" fieldPosition="0"/>
    </format>
    <format dxfId="5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4">
      <pivotArea type="all" dataOnly="0" outline="0" fieldPosition="0"/>
    </format>
    <format dxfId="3">
      <pivotArea outline="0" collapsedLevelsAreSubtotals="1" fieldPosition="0"/>
    </format>
    <format dxfId="2">
      <pivotArea field="0" type="button" dataOnly="0" labelOnly="1" outline="0" axis="axisRow" fieldPosition="0"/>
    </format>
    <format dxfId="1">
      <pivotArea dataOnly="0" labelOnly="1" fieldPosition="0">
        <references count="1">
          <reference field="0" count="0"/>
        </references>
      </pivotArea>
    </format>
    <format dxfId="0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0.xml><?xml version="1.0" encoding="utf-8"?>
<pivotTableDefinition xmlns="http://schemas.openxmlformats.org/spreadsheetml/2006/main" name="TablaDinámica12" cacheId="1" applyNumberFormats="0" applyBorderFormats="0" applyFontFormats="0" applyPatternFormats="0" applyAlignmentFormats="0" applyWidthHeightFormats="1" dataCaption="Valores" updatedVersion="8" minRefreshableVersion="3" useAutoFormatting="1" colGrandTotals="0" itemPrintTitles="1" createdVersion="8" indent="0" compact="0" compactData="0" multipleFieldFilters="0" chartFormat="11">
  <location ref="BL3:BM5" firstHeaderRow="1" firstDataRow="1" firstDataCol="1" rowPageCount="1" colPageCount="1"/>
  <pivotFields count="7">
    <pivotField axis="axisRow" compact="0" outline="0" showAll="0" sortType="descending">
      <items count="11">
        <item m="1" x="5"/>
        <item m="1" x="7"/>
        <item m="1" x="9"/>
        <item x="1"/>
        <item m="1" x="8"/>
        <item x="0"/>
        <item x="4"/>
        <item x="2"/>
        <item m="1" x="6"/>
        <item x="3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Page" compact="0" outline="0" multipleItemSelectionAllowed="1" showAll="0" sortType="descending" defaultSubtotal="0">
      <items count="16">
        <item h="1" m="1" x="12"/>
        <item h="1" m="1" x="11"/>
        <item h="1" m="1" x="14"/>
        <item m="1" x="13"/>
        <item h="1" m="1" x="15"/>
        <item h="1" x="2"/>
        <item h="1" x="3"/>
        <item h="1" x="0"/>
        <item h="1" x="1"/>
        <item h="1" x="5"/>
        <item h="1" x="9"/>
        <item h="1" x="10"/>
        <item h="1" x="6"/>
        <item h="1" x="8"/>
        <item h="1" x="4"/>
        <item x="7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numFmtId="164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1">
    <field x="0"/>
  </rowFields>
  <rowItems count="2">
    <i>
      <x v="5"/>
    </i>
    <i t="grand">
      <x/>
    </i>
  </rowItems>
  <colItems count="1">
    <i/>
  </colItems>
  <pageFields count="1">
    <pageField fld="2" hier="-1"/>
  </pageFields>
  <dataFields count="1">
    <dataField name="Suma de Despesa" fld="3" baseField="0" baseItem="0" numFmtId="165"/>
  </dataFields>
  <formats count="11">
    <format dxfId="112">
      <pivotArea outline="0" collapsedLevelsAreSubtotals="1" fieldPosition="0"/>
    </format>
    <format dxfId="111">
      <pivotArea type="all" dataOnly="0" outline="0" fieldPosition="0"/>
    </format>
    <format dxfId="110">
      <pivotArea outline="0" collapsedLevelsAreSubtotals="1" fieldPosition="0"/>
    </format>
    <format dxfId="109">
      <pivotArea field="0" type="button" dataOnly="0" labelOnly="1" outline="0" axis="axisRow" fieldPosition="0"/>
    </format>
    <format dxfId="108">
      <pivotArea dataOnly="0" labelOnly="1" outline="0" fieldPosition="0">
        <references count="1">
          <reference field="0" count="3">
            <x v="1"/>
            <x v="2"/>
            <x v="3"/>
          </reference>
        </references>
      </pivotArea>
    </format>
    <format dxfId="107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106">
      <pivotArea type="all" dataOnly="0" outline="0" fieldPosition="0"/>
    </format>
    <format dxfId="105">
      <pivotArea outline="0" collapsedLevelsAreSubtotals="1" fieldPosition="0"/>
    </format>
    <format dxfId="104">
      <pivotArea field="0" type="button" dataOnly="0" labelOnly="1" outline="0" axis="axisRow" fieldPosition="0"/>
    </format>
    <format dxfId="103">
      <pivotArea dataOnly="0" labelOnly="1" outline="0" fieldPosition="0">
        <references count="1">
          <reference field="0" count="3">
            <x v="1"/>
            <x v="2"/>
            <x v="3"/>
          </reference>
        </references>
      </pivotArea>
    </format>
    <format dxfId="102">
      <pivotArea dataOnly="0" labelOnly="1" outline="0" fieldPosition="0">
        <references count="1">
          <reference field="4294967294" count="1">
            <x v="0"/>
          </reference>
        </references>
      </pivotArea>
    </format>
  </formats>
  <chartFormats count="8">
    <chartFormat chart="2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4">
      <pivotArea type="data" outline="0" fieldPosition="0">
        <references count="2">
          <reference field="4294967294" count="1" selected="0">
            <x v="0"/>
          </reference>
          <reference field="0" count="1" selected="0">
            <x v="9"/>
          </reference>
        </references>
      </pivotArea>
    </chartFormat>
    <chartFormat chart="2" format="5">
      <pivotArea type="data" outline="0" fieldPosition="0">
        <references count="2">
          <reference field="4294967294" count="1" selected="0">
            <x v="0"/>
          </reference>
          <reference field="0" count="1" selected="0">
            <x v="5"/>
          </reference>
        </references>
      </pivotArea>
    </chartFormat>
    <chartFormat chart="4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6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8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9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0" format="3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1.xml><?xml version="1.0" encoding="utf-8"?>
<pivotTableDefinition xmlns="http://schemas.openxmlformats.org/spreadsheetml/2006/main" name="TablaDinámica2" cacheId="1" applyNumberFormats="0" applyBorderFormats="0" applyFontFormats="0" applyPatternFormats="0" applyAlignmentFormats="0" applyWidthHeightFormats="1" dataCaption="Valores" updatedVersion="8" minRefreshableVersion="3" useAutoFormatting="1" rowGrandTotals="0" itemPrintTitles="1" createdVersion="8" indent="0" outline="1" outlineData="1" multipleFieldFilters="0">
  <location ref="H3:J14" firstHeaderRow="0" firstDataRow="1" firstDataCol="1"/>
  <pivotFields count="7">
    <pivotField showAll="0" sortType="descending"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axis="axisRow" showAll="0" sortType="descending">
      <items count="17">
        <item m="1" x="12"/>
        <item m="1" x="11"/>
        <item m="1" x="14"/>
        <item m="1" x="13"/>
        <item m="1" x="15"/>
        <item x="2"/>
        <item x="3"/>
        <item x="0"/>
        <item x="1"/>
        <item x="5"/>
        <item x="9"/>
        <item x="10"/>
        <item x="6"/>
        <item x="8"/>
        <item x="4"/>
        <item x="7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dataField="1" numFmtId="164" showAll="0"/>
    <pivotField showAll="0"/>
    <pivotField showAll="0"/>
    <pivotField showAll="0"/>
  </pivotFields>
  <rowFields count="1">
    <field x="2"/>
  </rowFields>
  <rowItems count="11">
    <i>
      <x v="10"/>
    </i>
    <i>
      <x v="6"/>
    </i>
    <i>
      <x v="12"/>
    </i>
    <i>
      <x v="11"/>
    </i>
    <i>
      <x v="9"/>
    </i>
    <i>
      <x v="7"/>
    </i>
    <i>
      <x v="14"/>
    </i>
    <i>
      <x v="13"/>
    </i>
    <i>
      <x v="15"/>
    </i>
    <i>
      <x v="8"/>
    </i>
    <i>
      <x v="5"/>
    </i>
  </rowItems>
  <colFields count="1">
    <field x="-2"/>
  </colFields>
  <colItems count="2">
    <i>
      <x/>
    </i>
    <i i="1">
      <x v="1"/>
    </i>
  </colItems>
  <dataFields count="2">
    <dataField name="Suma de Despesa" fld="3" baseField="0" baseItem="0" numFmtId="165"/>
    <dataField name="Suma de Despesa2" fld="3" showDataAs="percentOfTotal" baseField="2" baseItem="3" numFmtId="9"/>
  </dataFields>
  <formats count="13">
    <format dxfId="125">
      <pivotArea outline="0" collapsedLevelsAreSubtotals="1" fieldPosition="0"/>
    </format>
    <format dxfId="124">
      <pivotArea outline="0" fieldPosition="0">
        <references count="1">
          <reference field="4294967294" count="1">
            <x v="1"/>
          </reference>
        </references>
      </pivotArea>
    </format>
    <format dxfId="123">
      <pivotArea outline="0" collapsedLevelsAreSubtotals="1" fieldPosition="0">
        <references count="1">
          <reference field="4294967294" count="1" selected="0">
            <x v="1"/>
          </reference>
        </references>
      </pivotArea>
    </format>
    <format dxfId="122">
      <pivotArea type="all" dataOnly="0" outline="0" fieldPosition="0"/>
    </format>
    <format dxfId="121">
      <pivotArea outline="0" collapsedLevelsAreSubtotals="1" fieldPosition="0"/>
    </format>
    <format dxfId="120">
      <pivotArea field="2" type="button" dataOnly="0" labelOnly="1" outline="0" axis="axisRow" fieldPosition="0"/>
    </format>
    <format dxfId="119">
      <pivotArea dataOnly="0" labelOnly="1" fieldPosition="0">
        <references count="1">
          <reference field="2" count="0"/>
        </references>
      </pivotArea>
    </format>
    <format dxfId="118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17">
      <pivotArea type="all" dataOnly="0" outline="0" fieldPosition="0"/>
    </format>
    <format dxfId="116">
      <pivotArea outline="0" collapsedLevelsAreSubtotals="1" fieldPosition="0"/>
    </format>
    <format dxfId="115">
      <pivotArea field="2" type="button" dataOnly="0" labelOnly="1" outline="0" axis="axisRow" fieldPosition="0"/>
    </format>
    <format dxfId="114">
      <pivotArea dataOnly="0" labelOnly="1" fieldPosition="0">
        <references count="1">
          <reference field="2" count="0"/>
        </references>
      </pivotArea>
    </format>
    <format dxfId="113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2.xml><?xml version="1.0" encoding="utf-8"?>
<pivotTableDefinition xmlns="http://schemas.openxmlformats.org/spreadsheetml/2006/main" name="TablaDinámica14" cacheId="1" applyNumberFormats="0" applyBorderFormats="0" applyFontFormats="0" applyPatternFormats="0" applyAlignmentFormats="0" applyWidthHeightFormats="1" dataCaption="Valores" updatedVersion="8" minRefreshableVersion="3" useAutoFormatting="1" colGrandTotals="0" itemPrintTitles="1" createdVersion="8" indent="0" compact="0" compactData="0" multipleFieldFilters="0" chartFormat="15">
  <location ref="BX3:BY5" firstHeaderRow="1" firstDataRow="1" firstDataCol="1" rowPageCount="1" colPageCount="1"/>
  <pivotFields count="7">
    <pivotField axis="axisRow" compact="0" outline="0" showAll="0" sortType="descending">
      <items count="11">
        <item m="1" x="5"/>
        <item m="1" x="7"/>
        <item m="1" x="9"/>
        <item x="1"/>
        <item m="1" x="8"/>
        <item x="0"/>
        <item x="4"/>
        <item x="2"/>
        <item m="1" x="6"/>
        <item x="3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Page" compact="0" outline="0" multipleItemSelectionAllowed="1" showAll="0" sortType="descending" defaultSubtotal="0">
      <items count="16">
        <item h="1" m="1" x="12"/>
        <item h="1" m="1" x="11"/>
        <item h="1" m="1" x="14"/>
        <item m="1" x="13"/>
        <item h="1" m="1" x="15"/>
        <item x="2"/>
        <item h="1" x="3"/>
        <item h="1" x="0"/>
        <item h="1" x="1"/>
        <item h="1" x="5"/>
        <item h="1" x="9"/>
        <item h="1" x="10"/>
        <item h="1" x="6"/>
        <item h="1" x="8"/>
        <item h="1" x="4"/>
        <item h="1" x="7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numFmtId="164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1">
    <field x="0"/>
  </rowFields>
  <rowItems count="2">
    <i>
      <x v="7"/>
    </i>
    <i t="grand">
      <x/>
    </i>
  </rowItems>
  <colItems count="1">
    <i/>
  </colItems>
  <pageFields count="1">
    <pageField fld="2" hier="-1"/>
  </pageFields>
  <dataFields count="1">
    <dataField name="Suma de Despesa" fld="3" baseField="0" baseItem="0" numFmtId="165"/>
  </dataFields>
  <formats count="11">
    <format dxfId="136">
      <pivotArea outline="0" collapsedLevelsAreSubtotals="1" fieldPosition="0"/>
    </format>
    <format dxfId="135">
      <pivotArea type="all" dataOnly="0" outline="0" fieldPosition="0"/>
    </format>
    <format dxfId="134">
      <pivotArea outline="0" collapsedLevelsAreSubtotals="1" fieldPosition="0"/>
    </format>
    <format dxfId="133">
      <pivotArea field="0" type="button" dataOnly="0" labelOnly="1" outline="0" axis="axisRow" fieldPosition="0"/>
    </format>
    <format dxfId="132">
      <pivotArea dataOnly="0" labelOnly="1" outline="0" fieldPosition="0">
        <references count="1">
          <reference field="0" count="3">
            <x v="1"/>
            <x v="2"/>
            <x v="3"/>
          </reference>
        </references>
      </pivotArea>
    </format>
    <format dxfId="131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130">
      <pivotArea type="all" dataOnly="0" outline="0" fieldPosition="0"/>
    </format>
    <format dxfId="129">
      <pivotArea outline="0" collapsedLevelsAreSubtotals="1" fieldPosition="0"/>
    </format>
    <format dxfId="128">
      <pivotArea field="0" type="button" dataOnly="0" labelOnly="1" outline="0" axis="axisRow" fieldPosition="0"/>
    </format>
    <format dxfId="127">
      <pivotArea dataOnly="0" labelOnly="1" outline="0" fieldPosition="0">
        <references count="1">
          <reference field="0" count="3">
            <x v="1"/>
            <x v="2"/>
            <x v="3"/>
          </reference>
        </references>
      </pivotArea>
    </format>
    <format dxfId="126">
      <pivotArea dataOnly="0" labelOnly="1" outline="0" fieldPosition="0">
        <references count="1">
          <reference field="4294967294" count="1">
            <x v="0"/>
          </reference>
        </references>
      </pivotArea>
    </format>
  </formats>
  <chartFormats count="10">
    <chartFormat chart="2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4">
      <pivotArea type="data" outline="0" fieldPosition="0">
        <references count="2">
          <reference field="4294967294" count="1" selected="0">
            <x v="0"/>
          </reference>
          <reference field="0" count="1" selected="0">
            <x v="9"/>
          </reference>
        </references>
      </pivotArea>
    </chartFormat>
    <chartFormat chart="2" format="5">
      <pivotArea type="data" outline="0" fieldPosition="0">
        <references count="2">
          <reference field="4294967294" count="1" selected="0">
            <x v="0"/>
          </reference>
          <reference field="0" count="1" selected="0">
            <x v="5"/>
          </reference>
        </references>
      </pivotArea>
    </chartFormat>
    <chartFormat chart="4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6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8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9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0" format="3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1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4" format="4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3.xml><?xml version="1.0" encoding="utf-8"?>
<pivotTableDefinition xmlns="http://schemas.openxmlformats.org/spreadsheetml/2006/main" name="TablaDinámica11" cacheId="1" applyNumberFormats="0" applyBorderFormats="0" applyFontFormats="0" applyPatternFormats="0" applyAlignmentFormats="0" applyWidthHeightFormats="1" dataCaption="Valores" updatedVersion="8" minRefreshableVersion="3" useAutoFormatting="1" colGrandTotals="0" itemPrintTitles="1" createdVersion="8" indent="0" compact="0" compactData="0" multipleFieldFilters="0" chartFormat="11">
  <location ref="BF3:BG5" firstHeaderRow="1" firstDataRow="1" firstDataCol="1" rowPageCount="1" colPageCount="1"/>
  <pivotFields count="7">
    <pivotField axis="axisRow" compact="0" outline="0" showAll="0" sortType="descending">
      <items count="11">
        <item m="1" x="5"/>
        <item m="1" x="7"/>
        <item m="1" x="9"/>
        <item x="1"/>
        <item m="1" x="8"/>
        <item x="0"/>
        <item x="4"/>
        <item x="2"/>
        <item m="1" x="6"/>
        <item x="3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Page" compact="0" outline="0" multipleItemSelectionAllowed="1" showAll="0" sortType="descending" defaultSubtotal="0">
      <items count="16">
        <item h="1" m="1" x="12"/>
        <item h="1" m="1" x="11"/>
        <item h="1" m="1" x="14"/>
        <item m="1" x="13"/>
        <item h="1" m="1" x="15"/>
        <item h="1" x="2"/>
        <item h="1" x="3"/>
        <item h="1" x="0"/>
        <item h="1" x="1"/>
        <item h="1" x="5"/>
        <item h="1" x="9"/>
        <item h="1" x="10"/>
        <item h="1" x="6"/>
        <item x="8"/>
        <item h="1" x="4"/>
        <item h="1" x="7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numFmtId="164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1">
    <field x="0"/>
  </rowFields>
  <rowItems count="2">
    <i>
      <x v="5"/>
    </i>
    <i t="grand">
      <x/>
    </i>
  </rowItems>
  <colItems count="1">
    <i/>
  </colItems>
  <pageFields count="1">
    <pageField fld="2" hier="-1"/>
  </pageFields>
  <dataFields count="1">
    <dataField name="Suma de Despesa" fld="3" baseField="0" baseItem="0" numFmtId="165"/>
  </dataFields>
  <formats count="11">
    <format dxfId="147">
      <pivotArea outline="0" collapsedLevelsAreSubtotals="1" fieldPosition="0"/>
    </format>
    <format dxfId="146">
      <pivotArea type="all" dataOnly="0" outline="0" fieldPosition="0"/>
    </format>
    <format dxfId="145">
      <pivotArea outline="0" collapsedLevelsAreSubtotals="1" fieldPosition="0"/>
    </format>
    <format dxfId="144">
      <pivotArea field="0" type="button" dataOnly="0" labelOnly="1" outline="0" axis="axisRow" fieldPosition="0"/>
    </format>
    <format dxfId="143">
      <pivotArea dataOnly="0" labelOnly="1" outline="0" fieldPosition="0">
        <references count="1">
          <reference field="0" count="3">
            <x v="1"/>
            <x v="2"/>
            <x v="3"/>
          </reference>
        </references>
      </pivotArea>
    </format>
    <format dxfId="142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141">
      <pivotArea type="all" dataOnly="0" outline="0" fieldPosition="0"/>
    </format>
    <format dxfId="140">
      <pivotArea outline="0" collapsedLevelsAreSubtotals="1" fieldPosition="0"/>
    </format>
    <format dxfId="139">
      <pivotArea field="0" type="button" dataOnly="0" labelOnly="1" outline="0" axis="axisRow" fieldPosition="0"/>
    </format>
    <format dxfId="138">
      <pivotArea dataOnly="0" labelOnly="1" outline="0" fieldPosition="0">
        <references count="1">
          <reference field="0" count="3">
            <x v="1"/>
            <x v="2"/>
            <x v="3"/>
          </reference>
        </references>
      </pivotArea>
    </format>
    <format dxfId="137">
      <pivotArea dataOnly="0" labelOnly="1" outline="0" fieldPosition="0">
        <references count="1">
          <reference field="4294967294" count="1">
            <x v="0"/>
          </reference>
        </references>
      </pivotArea>
    </format>
  </formats>
  <chartFormats count="7">
    <chartFormat chart="2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4">
      <pivotArea type="data" outline="0" fieldPosition="0">
        <references count="2">
          <reference field="4294967294" count="1" selected="0">
            <x v="0"/>
          </reference>
          <reference field="0" count="1" selected="0">
            <x v="9"/>
          </reference>
        </references>
      </pivotArea>
    </chartFormat>
    <chartFormat chart="2" format="5">
      <pivotArea type="data" outline="0" fieldPosition="0">
        <references count="2">
          <reference field="4294967294" count="1" selected="0">
            <x v="0"/>
          </reference>
          <reference field="0" count="1" selected="0">
            <x v="5"/>
          </reference>
        </references>
      </pivotArea>
    </chartFormat>
    <chartFormat chart="4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6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8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0" format="3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4.xml><?xml version="1.0" encoding="utf-8"?>
<pivotTableDefinition xmlns="http://schemas.openxmlformats.org/spreadsheetml/2006/main" name="TablaDinámica4" cacheId="1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hartFormat="4">
  <location ref="A26:A27" firstHeaderRow="1" firstDataRow="1" firstDataCol="0"/>
  <pivotFields count="7">
    <pivotField showAll="0" sortType="descending"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  <pivotField dataField="1" numFmtId="164" showAll="0"/>
    <pivotField showAll="0"/>
    <pivotField showAll="0"/>
    <pivotField showAll="0"/>
  </pivotFields>
  <rowItems count="1">
    <i/>
  </rowItems>
  <colItems count="1">
    <i/>
  </colItems>
  <dataFields count="1">
    <dataField name="Suma de Despesa" fld="3" baseField="0" baseItem="0" numFmtId="165"/>
  </dataFields>
  <formats count="7">
    <format dxfId="154">
      <pivotArea outline="0" collapsedLevelsAreSubtotals="1" fieldPosition="0"/>
    </format>
    <format dxfId="153">
      <pivotArea type="all" dataOnly="0" outline="0" fieldPosition="0"/>
    </format>
    <format dxfId="152">
      <pivotArea outline="0" collapsedLevelsAreSubtotals="1" fieldPosition="0"/>
    </format>
    <format dxfId="151">
      <pivotArea dataOnly="0" labelOnly="1" outline="0" axis="axisValues" fieldPosition="0"/>
    </format>
    <format dxfId="150">
      <pivotArea type="all" dataOnly="0" outline="0" fieldPosition="0"/>
    </format>
    <format dxfId="149">
      <pivotArea outline="0" collapsedLevelsAreSubtotals="1" fieldPosition="0"/>
    </format>
    <format dxfId="148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name="TablaDinámica7" cacheId="1" applyNumberFormats="0" applyBorderFormats="0" applyFontFormats="0" applyPatternFormats="0" applyAlignmentFormats="0" applyWidthHeightFormats="1" dataCaption="Valores" updatedVersion="8" minRefreshableVersion="3" useAutoFormatting="1" colGrandTotals="0" itemPrintTitles="1" createdVersion="8" indent="0" compact="0" compactData="0" multipleFieldFilters="0" chartFormat="13">
  <location ref="AH3:AI5" firstHeaderRow="1" firstDataRow="1" firstDataCol="1" rowPageCount="1" colPageCount="1"/>
  <pivotFields count="7">
    <pivotField axis="axisRow" compact="0" outline="0" showAll="0" sortType="descending">
      <items count="11">
        <item m="1" x="5"/>
        <item m="1" x="7"/>
        <item m="1" x="9"/>
        <item x="1"/>
        <item m="1" x="8"/>
        <item x="0"/>
        <item x="4"/>
        <item x="2"/>
        <item m="1" x="6"/>
        <item x="3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Page" compact="0" outline="0" multipleItemSelectionAllowed="1" showAll="0" sortType="descending" defaultSubtotal="0">
      <items count="16">
        <item h="1" m="1" x="12"/>
        <item h="1" m="1" x="11"/>
        <item h="1" m="1" x="14"/>
        <item m="1" x="13"/>
        <item h="1" m="1" x="15"/>
        <item h="1" x="2"/>
        <item h="1" x="3"/>
        <item h="1" x="0"/>
        <item h="1" x="1"/>
        <item h="1" x="5"/>
        <item h="1" x="9"/>
        <item x="10"/>
        <item h="1" x="6"/>
        <item h="1" x="8"/>
        <item h="1" x="4"/>
        <item h="1" x="7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numFmtId="164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1">
    <field x="0"/>
  </rowFields>
  <rowItems count="2">
    <i>
      <x v="5"/>
    </i>
    <i t="grand">
      <x/>
    </i>
  </rowItems>
  <colItems count="1">
    <i/>
  </colItems>
  <pageFields count="1">
    <pageField fld="2" hier="-1"/>
  </pageFields>
  <dataFields count="1">
    <dataField name="Suma de Despesa" fld="3" baseField="0" baseItem="0" numFmtId="165"/>
  </dataFields>
  <formats count="11">
    <format dxfId="24">
      <pivotArea outline="0" collapsedLevelsAreSubtotals="1" fieldPosition="0"/>
    </format>
    <format dxfId="23">
      <pivotArea type="all" dataOnly="0" outline="0" fieldPosition="0"/>
    </format>
    <format dxfId="22">
      <pivotArea outline="0" collapsedLevelsAreSubtotals="1" fieldPosition="0"/>
    </format>
    <format dxfId="21">
      <pivotArea field="0" type="button" dataOnly="0" labelOnly="1" outline="0" axis="axisRow" fieldPosition="0"/>
    </format>
    <format dxfId="20">
      <pivotArea dataOnly="0" labelOnly="1" outline="0" fieldPosition="0">
        <references count="1">
          <reference field="0" count="3">
            <x v="1"/>
            <x v="2"/>
            <x v="3"/>
          </reference>
        </references>
      </pivotArea>
    </format>
    <format dxfId="19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18">
      <pivotArea type="all" dataOnly="0" outline="0" fieldPosition="0"/>
    </format>
    <format dxfId="17">
      <pivotArea outline="0" collapsedLevelsAreSubtotals="1" fieldPosition="0"/>
    </format>
    <format dxfId="16">
      <pivotArea field="0" type="button" dataOnly="0" labelOnly="1" outline="0" axis="axisRow" fieldPosition="0"/>
    </format>
    <format dxfId="15">
      <pivotArea dataOnly="0" labelOnly="1" outline="0" fieldPosition="0">
        <references count="1">
          <reference field="0" count="3">
            <x v="1"/>
            <x v="2"/>
            <x v="3"/>
          </reference>
        </references>
      </pivotArea>
    </format>
    <format dxfId="14">
      <pivotArea dataOnly="0" labelOnly="1" outline="0" fieldPosition="0">
        <references count="1">
          <reference field="4294967294" count="1">
            <x v="0"/>
          </reference>
        </references>
      </pivotArea>
    </format>
  </formats>
  <chartFormats count="7">
    <chartFormat chart="2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4">
      <pivotArea type="data" outline="0" fieldPosition="0">
        <references count="2">
          <reference field="4294967294" count="1" selected="0">
            <x v="0"/>
          </reference>
          <reference field="0" count="1" selected="0">
            <x v="9"/>
          </reference>
        </references>
      </pivotArea>
    </chartFormat>
    <chartFormat chart="2" format="5">
      <pivotArea type="data" outline="0" fieldPosition="0">
        <references count="2">
          <reference field="4294967294" count="1" selected="0">
            <x v="0"/>
          </reference>
          <reference field="0" count="1" selected="0">
            <x v="5"/>
          </reference>
        </references>
      </pivotArea>
    </chartFormat>
    <chartFormat chart="4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6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0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2" format="3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name="TablaDinámica8" cacheId="1" applyNumberFormats="0" applyBorderFormats="0" applyFontFormats="0" applyPatternFormats="0" applyAlignmentFormats="0" applyWidthHeightFormats="1" dataCaption="Valores" updatedVersion="8" minRefreshableVersion="3" useAutoFormatting="1" colGrandTotals="0" itemPrintTitles="1" createdVersion="8" indent="0" compact="0" compactData="0" multipleFieldFilters="0" chartFormat="11">
  <location ref="AN3:AO6" firstHeaderRow="1" firstDataRow="1" firstDataCol="1" rowPageCount="1" colPageCount="1"/>
  <pivotFields count="7">
    <pivotField axis="axisRow" compact="0" outline="0" showAll="0" sortType="descending">
      <items count="11">
        <item m="1" x="5"/>
        <item m="1" x="7"/>
        <item m="1" x="9"/>
        <item x="1"/>
        <item m="1" x="8"/>
        <item x="0"/>
        <item x="4"/>
        <item x="2"/>
        <item m="1" x="6"/>
        <item x="3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Page" compact="0" outline="0" multipleItemSelectionAllowed="1" showAll="0" sortType="descending" defaultSubtotal="0">
      <items count="16">
        <item h="1" m="1" x="12"/>
        <item h="1" m="1" x="11"/>
        <item h="1" m="1" x="14"/>
        <item m="1" x="13"/>
        <item h="1" m="1" x="15"/>
        <item h="1" x="2"/>
        <item h="1" x="3"/>
        <item h="1" x="0"/>
        <item h="1" x="1"/>
        <item x="5"/>
        <item h="1" x="9"/>
        <item h="1" x="10"/>
        <item h="1" x="6"/>
        <item h="1" x="8"/>
        <item h="1" x="4"/>
        <item h="1" x="7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numFmtId="164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1">
    <field x="0"/>
  </rowFields>
  <rowItems count="3">
    <i>
      <x v="5"/>
    </i>
    <i>
      <x v="3"/>
    </i>
    <i t="grand">
      <x/>
    </i>
  </rowItems>
  <colItems count="1">
    <i/>
  </colItems>
  <pageFields count="1">
    <pageField fld="2" hier="-1"/>
  </pageFields>
  <dataFields count="1">
    <dataField name="Suma de Despesa" fld="3" baseField="0" baseItem="0" numFmtId="165"/>
  </dataFields>
  <formats count="11">
    <format dxfId="35">
      <pivotArea outline="0" collapsedLevelsAreSubtotals="1" fieldPosition="0"/>
    </format>
    <format dxfId="34">
      <pivotArea type="all" dataOnly="0" outline="0" fieldPosition="0"/>
    </format>
    <format dxfId="33">
      <pivotArea outline="0" collapsedLevelsAreSubtotals="1" fieldPosition="0"/>
    </format>
    <format dxfId="32">
      <pivotArea field="0" type="button" dataOnly="0" labelOnly="1" outline="0" axis="axisRow" fieldPosition="0"/>
    </format>
    <format dxfId="31">
      <pivotArea dataOnly="0" labelOnly="1" outline="0" fieldPosition="0">
        <references count="1">
          <reference field="0" count="3">
            <x v="1"/>
            <x v="2"/>
            <x v="3"/>
          </reference>
        </references>
      </pivotArea>
    </format>
    <format dxfId="30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29">
      <pivotArea type="all" dataOnly="0" outline="0" fieldPosition="0"/>
    </format>
    <format dxfId="28">
      <pivotArea outline="0" collapsedLevelsAreSubtotals="1" fieldPosition="0"/>
    </format>
    <format dxfId="27">
      <pivotArea field="0" type="button" dataOnly="0" labelOnly="1" outline="0" axis="axisRow" fieldPosition="0"/>
    </format>
    <format dxfId="26">
      <pivotArea dataOnly="0" labelOnly="1" outline="0" fieldPosition="0">
        <references count="1">
          <reference field="0" count="3">
            <x v="1"/>
            <x v="2"/>
            <x v="3"/>
          </reference>
        </references>
      </pivotArea>
    </format>
    <format dxfId="25">
      <pivotArea dataOnly="0" labelOnly="1" outline="0" fieldPosition="0">
        <references count="1">
          <reference field="4294967294" count="1">
            <x v="0"/>
          </reference>
        </references>
      </pivotArea>
    </format>
  </formats>
  <chartFormats count="7">
    <chartFormat chart="2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4">
      <pivotArea type="data" outline="0" fieldPosition="0">
        <references count="2">
          <reference field="4294967294" count="1" selected="0">
            <x v="0"/>
          </reference>
          <reference field="0" count="1" selected="0">
            <x v="9"/>
          </reference>
        </references>
      </pivotArea>
    </chartFormat>
    <chartFormat chart="2" format="5">
      <pivotArea type="data" outline="0" fieldPosition="0">
        <references count="2">
          <reference field="4294967294" count="1" selected="0">
            <x v="0"/>
          </reference>
          <reference field="0" count="1" selected="0">
            <x v="5"/>
          </reference>
        </references>
      </pivotArea>
    </chartFormat>
    <chartFormat chart="4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6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8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0" format="3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name="TablaDinámica10" cacheId="1" applyNumberFormats="0" applyBorderFormats="0" applyFontFormats="0" applyPatternFormats="0" applyAlignmentFormats="0" applyWidthHeightFormats="1" dataCaption="Valores" updatedVersion="8" minRefreshableVersion="3" useAutoFormatting="1" colGrandTotals="0" itemPrintTitles="1" createdVersion="8" indent="0" compact="0" compactData="0" multipleFieldFilters="0" chartFormat="11">
  <location ref="AZ3:BA6" firstHeaderRow="1" firstDataRow="1" firstDataCol="1" rowPageCount="1" colPageCount="1"/>
  <pivotFields count="7">
    <pivotField axis="axisRow" compact="0" outline="0" showAll="0" sortType="descending">
      <items count="11">
        <item m="1" x="5"/>
        <item m="1" x="7"/>
        <item m="1" x="9"/>
        <item x="1"/>
        <item m="1" x="8"/>
        <item x="0"/>
        <item x="4"/>
        <item x="2"/>
        <item m="1" x="6"/>
        <item x="3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Page" compact="0" outline="0" multipleItemSelectionAllowed="1" showAll="0" sortType="descending" defaultSubtotal="0">
      <items count="16">
        <item h="1" m="1" x="12"/>
        <item h="1" m="1" x="11"/>
        <item h="1" m="1" x="14"/>
        <item m="1" x="13"/>
        <item h="1" m="1" x="15"/>
        <item h="1" x="2"/>
        <item h="1" x="3"/>
        <item h="1" x="0"/>
        <item h="1" x="1"/>
        <item h="1" x="5"/>
        <item h="1" x="9"/>
        <item h="1" x="10"/>
        <item h="1" x="6"/>
        <item h="1" x="8"/>
        <item x="4"/>
        <item h="1" x="7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numFmtId="164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1">
    <field x="0"/>
  </rowFields>
  <rowItems count="3">
    <i>
      <x v="5"/>
    </i>
    <i>
      <x v="9"/>
    </i>
    <i t="grand">
      <x/>
    </i>
  </rowItems>
  <colItems count="1">
    <i/>
  </colItems>
  <pageFields count="1">
    <pageField fld="2" hier="-1"/>
  </pageFields>
  <dataFields count="1">
    <dataField name="Suma de Despesa" fld="3" baseField="0" baseItem="0" numFmtId="165"/>
  </dataFields>
  <formats count="11">
    <format dxfId="46">
      <pivotArea outline="0" collapsedLevelsAreSubtotals="1" fieldPosition="0"/>
    </format>
    <format dxfId="45">
      <pivotArea type="all" dataOnly="0" outline="0" fieldPosition="0"/>
    </format>
    <format dxfId="44">
      <pivotArea outline="0" collapsedLevelsAreSubtotals="1" fieldPosition="0"/>
    </format>
    <format dxfId="43">
      <pivotArea field="0" type="button" dataOnly="0" labelOnly="1" outline="0" axis="axisRow" fieldPosition="0"/>
    </format>
    <format dxfId="42">
      <pivotArea dataOnly="0" labelOnly="1" outline="0" fieldPosition="0">
        <references count="1">
          <reference field="0" count="3">
            <x v="1"/>
            <x v="2"/>
            <x v="3"/>
          </reference>
        </references>
      </pivotArea>
    </format>
    <format dxfId="41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40">
      <pivotArea type="all" dataOnly="0" outline="0" fieldPosition="0"/>
    </format>
    <format dxfId="39">
      <pivotArea outline="0" collapsedLevelsAreSubtotals="1" fieldPosition="0"/>
    </format>
    <format dxfId="38">
      <pivotArea field="0" type="button" dataOnly="0" labelOnly="1" outline="0" axis="axisRow" fieldPosition="0"/>
    </format>
    <format dxfId="37">
      <pivotArea dataOnly="0" labelOnly="1" outline="0" fieldPosition="0">
        <references count="1">
          <reference field="0" count="3">
            <x v="1"/>
            <x v="2"/>
            <x v="3"/>
          </reference>
        </references>
      </pivotArea>
    </format>
    <format dxfId="36">
      <pivotArea dataOnly="0" labelOnly="1" outline="0" fieldPosition="0">
        <references count="1">
          <reference field="4294967294" count="1">
            <x v="0"/>
          </reference>
        </references>
      </pivotArea>
    </format>
  </formats>
  <chartFormats count="7">
    <chartFormat chart="2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4">
      <pivotArea type="data" outline="0" fieldPosition="0">
        <references count="2">
          <reference field="4294967294" count="1" selected="0">
            <x v="0"/>
          </reference>
          <reference field="0" count="1" selected="0">
            <x v="9"/>
          </reference>
        </references>
      </pivotArea>
    </chartFormat>
    <chartFormat chart="2" format="5">
      <pivotArea type="data" outline="0" fieldPosition="0">
        <references count="2">
          <reference field="4294967294" count="1" selected="0">
            <x v="0"/>
          </reference>
          <reference field="0" count="1" selected="0">
            <x v="5"/>
          </reference>
        </references>
      </pivotArea>
    </chartFormat>
    <chartFormat chart="4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6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8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0" format="3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name="TablaDinámica3" cacheId="1" applyNumberFormats="0" applyBorderFormats="0" applyFontFormats="0" applyPatternFormats="0" applyAlignmentFormats="0" applyWidthHeightFormats="1" dataCaption="Valores" updatedVersion="8" minRefreshableVersion="3" useAutoFormatting="1" colGrandTotals="0" itemPrintTitles="1" createdVersion="8" indent="0" compact="0" compactData="0" multipleFieldFilters="0" chartFormat="16">
  <location ref="P3:Q6" firstHeaderRow="1" firstDataRow="1" firstDataCol="1" rowPageCount="1" colPageCount="1"/>
  <pivotFields count="7">
    <pivotField axis="axisRow" compact="0" outline="0" showAll="0" sortType="descending">
      <items count="11">
        <item m="1" x="5"/>
        <item m="1" x="7"/>
        <item m="1" x="9"/>
        <item x="1"/>
        <item m="1" x="8"/>
        <item x="0"/>
        <item x="4"/>
        <item x="2"/>
        <item m="1" x="6"/>
        <item x="3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Page" compact="0" outline="0" multipleItemSelectionAllowed="1" showAll="0" sortType="descending" defaultSubtotal="0">
      <items count="16">
        <item h="1" m="1" x="12"/>
        <item h="1" m="1" x="11"/>
        <item h="1" m="1" x="14"/>
        <item m="1" x="13"/>
        <item h="1" m="1" x="15"/>
        <item h="1" x="2"/>
        <item h="1" x="3"/>
        <item h="1" x="0"/>
        <item h="1" x="1"/>
        <item h="1" x="5"/>
        <item x="9"/>
        <item h="1" x="10"/>
        <item h="1" x="6"/>
        <item h="1" x="8"/>
        <item h="1" x="4"/>
        <item h="1" x="7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numFmtId="164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1">
    <field x="0"/>
  </rowFields>
  <rowItems count="3">
    <i>
      <x v="9"/>
    </i>
    <i>
      <x v="5"/>
    </i>
    <i t="grand">
      <x/>
    </i>
  </rowItems>
  <colItems count="1">
    <i/>
  </colItems>
  <pageFields count="1">
    <pageField fld="2" hier="-1"/>
  </pageFields>
  <dataFields count="1">
    <dataField name="Suma de Despesa" fld="3" baseField="0" baseItem="0" numFmtId="165"/>
  </dataFields>
  <formats count="11">
    <format dxfId="57">
      <pivotArea outline="0" collapsedLevelsAreSubtotals="1" fieldPosition="0"/>
    </format>
    <format dxfId="56">
      <pivotArea type="all" dataOnly="0" outline="0" fieldPosition="0"/>
    </format>
    <format dxfId="55">
      <pivotArea outline="0" collapsedLevelsAreSubtotals="1" fieldPosition="0"/>
    </format>
    <format dxfId="54">
      <pivotArea field="0" type="button" dataOnly="0" labelOnly="1" outline="0" axis="axisRow" fieldPosition="0"/>
    </format>
    <format dxfId="53">
      <pivotArea dataOnly="0" labelOnly="1" outline="0" fieldPosition="0">
        <references count="1">
          <reference field="0" count="3">
            <x v="1"/>
            <x v="2"/>
            <x v="3"/>
          </reference>
        </references>
      </pivotArea>
    </format>
    <format dxfId="52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51">
      <pivotArea type="all" dataOnly="0" outline="0" fieldPosition="0"/>
    </format>
    <format dxfId="50">
      <pivotArea outline="0" collapsedLevelsAreSubtotals="1" fieldPosition="0"/>
    </format>
    <format dxfId="49">
      <pivotArea field="0" type="button" dataOnly="0" labelOnly="1" outline="0" axis="axisRow" fieldPosition="0"/>
    </format>
    <format dxfId="48">
      <pivotArea dataOnly="0" labelOnly="1" outline="0" fieldPosition="0">
        <references count="1">
          <reference field="0" count="3">
            <x v="1"/>
            <x v="2"/>
            <x v="3"/>
          </reference>
        </references>
      </pivotArea>
    </format>
    <format dxfId="47">
      <pivotArea dataOnly="0" labelOnly="1" outline="0" fieldPosition="0">
        <references count="1">
          <reference field="4294967294" count="1">
            <x v="0"/>
          </reference>
        </references>
      </pivotArea>
    </format>
  </formats>
  <chartFormats count="9">
    <chartFormat chart="2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4">
      <pivotArea type="data" outline="0" fieldPosition="0">
        <references count="2">
          <reference field="4294967294" count="1" selected="0">
            <x v="0"/>
          </reference>
          <reference field="0" count="1" selected="0">
            <x v="9"/>
          </reference>
        </references>
      </pivotArea>
    </chartFormat>
    <chartFormat chart="2" format="5">
      <pivotArea type="data" outline="0" fieldPosition="0">
        <references count="2">
          <reference field="4294967294" count="1" selected="0">
            <x v="0"/>
          </reference>
          <reference field="0" count="1" selected="0">
            <x v="5"/>
          </reference>
        </references>
      </pivotArea>
    </chartFormat>
    <chartFormat chart="4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6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2" format="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3" format="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4" format="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5" format="4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6.xml><?xml version="1.0" encoding="utf-8"?>
<pivotTableDefinition xmlns="http://schemas.openxmlformats.org/spreadsheetml/2006/main" name="TablaDinámica9" cacheId="1" applyNumberFormats="0" applyBorderFormats="0" applyFontFormats="0" applyPatternFormats="0" applyAlignmentFormats="0" applyWidthHeightFormats="1" dataCaption="Valores" updatedVersion="8" minRefreshableVersion="3" useAutoFormatting="1" colGrandTotals="0" itemPrintTitles="1" createdVersion="8" indent="0" compact="0" compactData="0" multipleFieldFilters="0" chartFormat="11">
  <location ref="AT3:AU8" firstHeaderRow="1" firstDataRow="1" firstDataCol="1" rowPageCount="1" colPageCount="1"/>
  <pivotFields count="7">
    <pivotField axis="axisRow" compact="0" outline="0" showAll="0" sortType="descending">
      <items count="11">
        <item m="1" x="5"/>
        <item m="1" x="7"/>
        <item m="1" x="9"/>
        <item x="1"/>
        <item m="1" x="8"/>
        <item x="0"/>
        <item x="4"/>
        <item x="2"/>
        <item m="1" x="6"/>
        <item x="3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Page" compact="0" outline="0" multipleItemSelectionAllowed="1" showAll="0" sortType="descending" defaultSubtotal="0">
      <items count="16">
        <item h="1" m="1" x="12"/>
        <item h="1" m="1" x="11"/>
        <item h="1" m="1" x="14"/>
        <item m="1" x="13"/>
        <item h="1" m="1" x="15"/>
        <item h="1" x="2"/>
        <item h="1" x="3"/>
        <item x="0"/>
        <item h="1" x="1"/>
        <item h="1" x="5"/>
        <item h="1" x="9"/>
        <item h="1" x="10"/>
        <item h="1" x="6"/>
        <item h="1" x="8"/>
        <item h="1" x="4"/>
        <item h="1" x="7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numFmtId="164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1">
    <field x="0"/>
  </rowFields>
  <rowItems count="5">
    <i>
      <x v="5"/>
    </i>
    <i>
      <x v="7"/>
    </i>
    <i>
      <x v="3"/>
    </i>
    <i>
      <x v="9"/>
    </i>
    <i t="grand">
      <x/>
    </i>
  </rowItems>
  <colItems count="1">
    <i/>
  </colItems>
  <pageFields count="1">
    <pageField fld="2" hier="-1"/>
  </pageFields>
  <dataFields count="1">
    <dataField name="Suma de Despesa" fld="3" baseField="0" baseItem="0" numFmtId="165"/>
  </dataFields>
  <formats count="11">
    <format dxfId="68">
      <pivotArea outline="0" collapsedLevelsAreSubtotals="1" fieldPosition="0"/>
    </format>
    <format dxfId="67">
      <pivotArea type="all" dataOnly="0" outline="0" fieldPosition="0"/>
    </format>
    <format dxfId="66">
      <pivotArea outline="0" collapsedLevelsAreSubtotals="1" fieldPosition="0"/>
    </format>
    <format dxfId="65">
      <pivotArea field="0" type="button" dataOnly="0" labelOnly="1" outline="0" axis="axisRow" fieldPosition="0"/>
    </format>
    <format dxfId="64">
      <pivotArea dataOnly="0" labelOnly="1" outline="0" fieldPosition="0">
        <references count="1">
          <reference field="0" count="3">
            <x v="1"/>
            <x v="2"/>
            <x v="3"/>
          </reference>
        </references>
      </pivotArea>
    </format>
    <format dxfId="63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62">
      <pivotArea type="all" dataOnly="0" outline="0" fieldPosition="0"/>
    </format>
    <format dxfId="61">
      <pivotArea outline="0" collapsedLevelsAreSubtotals="1" fieldPosition="0"/>
    </format>
    <format dxfId="60">
      <pivotArea field="0" type="button" dataOnly="0" labelOnly="1" outline="0" axis="axisRow" fieldPosition="0"/>
    </format>
    <format dxfId="59">
      <pivotArea dataOnly="0" labelOnly="1" outline="0" fieldPosition="0">
        <references count="1">
          <reference field="0" count="3">
            <x v="1"/>
            <x v="2"/>
            <x v="3"/>
          </reference>
        </references>
      </pivotArea>
    </format>
    <format dxfId="58">
      <pivotArea dataOnly="0" labelOnly="1" outline="0" fieldPosition="0">
        <references count="1">
          <reference field="4294967294" count="1">
            <x v="0"/>
          </reference>
        </references>
      </pivotArea>
    </format>
  </formats>
  <chartFormats count="7">
    <chartFormat chart="2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4">
      <pivotArea type="data" outline="0" fieldPosition="0">
        <references count="2">
          <reference field="4294967294" count="1" selected="0">
            <x v="0"/>
          </reference>
          <reference field="0" count="1" selected="0">
            <x v="9"/>
          </reference>
        </references>
      </pivotArea>
    </chartFormat>
    <chartFormat chart="2" format="5">
      <pivotArea type="data" outline="0" fieldPosition="0">
        <references count="2">
          <reference field="4294967294" count="1" selected="0">
            <x v="0"/>
          </reference>
          <reference field="0" count="1" selected="0">
            <x v="5"/>
          </reference>
        </references>
      </pivotArea>
    </chartFormat>
    <chartFormat chart="4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6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8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0" format="3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7.xml><?xml version="1.0" encoding="utf-8"?>
<pivotTableDefinition xmlns="http://schemas.openxmlformats.org/spreadsheetml/2006/main" name="TablaDinámica5" cacheId="1" applyNumberFormats="0" applyBorderFormats="0" applyFontFormats="0" applyPatternFormats="0" applyAlignmentFormats="0" applyWidthHeightFormats="1" dataCaption="Valores" updatedVersion="8" minRefreshableVersion="3" useAutoFormatting="1" colGrandTotals="0" itemPrintTitles="1" createdVersion="8" indent="0" compact="0" compactData="0" multipleFieldFilters="0" chartFormat="20">
  <location ref="V3:W9" firstHeaderRow="1" firstDataRow="1" firstDataCol="1" rowPageCount="1" colPageCount="1"/>
  <pivotFields count="7">
    <pivotField axis="axisRow" compact="0" outline="0" showAll="0" sortType="descending">
      <items count="11">
        <item m="1" x="5"/>
        <item m="1" x="7"/>
        <item m="1" x="9"/>
        <item x="1"/>
        <item m="1" x="8"/>
        <item x="0"/>
        <item x="4"/>
        <item x="2"/>
        <item m="1" x="6"/>
        <item x="3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Page" compact="0" outline="0" multipleItemSelectionAllowed="1" showAll="0" sortType="descending" defaultSubtotal="0">
      <items count="16">
        <item h="1" m="1" x="12"/>
        <item h="1" m="1" x="11"/>
        <item h="1" m="1" x="14"/>
        <item m="1" x="13"/>
        <item h="1" m="1" x="15"/>
        <item h="1" x="2"/>
        <item x="3"/>
        <item h="1" x="0"/>
        <item h="1" x="1"/>
        <item h="1" x="5"/>
        <item h="1" x="9"/>
        <item h="1" x="10"/>
        <item h="1" x="6"/>
        <item h="1" x="8"/>
        <item h="1" x="4"/>
        <item h="1" x="7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numFmtId="164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1">
    <field x="0"/>
  </rowFields>
  <rowItems count="6">
    <i>
      <x v="5"/>
    </i>
    <i>
      <x v="7"/>
    </i>
    <i>
      <x v="9"/>
    </i>
    <i>
      <x v="3"/>
    </i>
    <i>
      <x v="6"/>
    </i>
    <i t="grand">
      <x/>
    </i>
  </rowItems>
  <colItems count="1">
    <i/>
  </colItems>
  <pageFields count="1">
    <pageField fld="2" hier="-1"/>
  </pageFields>
  <dataFields count="1">
    <dataField name="Suma de Despesa" fld="3" baseField="0" baseItem="0" numFmtId="165"/>
  </dataFields>
  <formats count="11">
    <format dxfId="79">
      <pivotArea outline="0" collapsedLevelsAreSubtotals="1" fieldPosition="0"/>
    </format>
    <format dxfId="78">
      <pivotArea type="all" dataOnly="0" outline="0" fieldPosition="0"/>
    </format>
    <format dxfId="77">
      <pivotArea outline="0" collapsedLevelsAreSubtotals="1" fieldPosition="0"/>
    </format>
    <format dxfId="76">
      <pivotArea field="0" type="button" dataOnly="0" labelOnly="1" outline="0" axis="axisRow" fieldPosition="0"/>
    </format>
    <format dxfId="75">
      <pivotArea dataOnly="0" labelOnly="1" outline="0" fieldPosition="0">
        <references count="1">
          <reference field="0" count="3">
            <x v="1"/>
            <x v="2"/>
            <x v="3"/>
          </reference>
        </references>
      </pivotArea>
    </format>
    <format dxfId="74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73">
      <pivotArea type="all" dataOnly="0" outline="0" fieldPosition="0"/>
    </format>
    <format dxfId="72">
      <pivotArea outline="0" collapsedLevelsAreSubtotals="1" fieldPosition="0"/>
    </format>
    <format dxfId="71">
      <pivotArea field="0" type="button" dataOnly="0" labelOnly="1" outline="0" axis="axisRow" fieldPosition="0"/>
    </format>
    <format dxfId="70">
      <pivotArea dataOnly="0" labelOnly="1" outline="0" fieldPosition="0">
        <references count="1">
          <reference field="0" count="3">
            <x v="1"/>
            <x v="2"/>
            <x v="3"/>
          </reference>
        </references>
      </pivotArea>
    </format>
    <format dxfId="69">
      <pivotArea dataOnly="0" labelOnly="1" outline="0" fieldPosition="0">
        <references count="1">
          <reference field="4294967294" count="1">
            <x v="0"/>
          </reference>
        </references>
      </pivotArea>
    </format>
  </formats>
  <chartFormats count="11">
    <chartFormat chart="2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4">
      <pivotArea type="data" outline="0" fieldPosition="0">
        <references count="2">
          <reference field="4294967294" count="1" selected="0">
            <x v="0"/>
          </reference>
          <reference field="0" count="1" selected="0">
            <x v="9"/>
          </reference>
        </references>
      </pivotArea>
    </chartFormat>
    <chartFormat chart="2" format="5">
      <pivotArea type="data" outline="0" fieldPosition="0">
        <references count="2">
          <reference field="4294967294" count="1" selected="0">
            <x v="0"/>
          </reference>
          <reference field="0" count="1" selected="0">
            <x v="5"/>
          </reference>
        </references>
      </pivotArea>
    </chartFormat>
    <chartFormat chart="4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6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8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0" format="3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6" format="5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7" format="5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8" format="5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9" format="5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8.xml><?xml version="1.0" encoding="utf-8"?>
<pivotTableDefinition xmlns="http://schemas.openxmlformats.org/spreadsheetml/2006/main" name="TablaDinámica13" cacheId="1" applyNumberFormats="0" applyBorderFormats="0" applyFontFormats="0" applyPatternFormats="0" applyAlignmentFormats="0" applyWidthHeightFormats="1" dataCaption="Valores" updatedVersion="8" minRefreshableVersion="3" useAutoFormatting="1" colGrandTotals="0" itemPrintTitles="1" createdVersion="8" indent="0" compact="0" compactData="0" multipleFieldFilters="0" chartFormat="14">
  <location ref="BR3:BS6" firstHeaderRow="1" firstDataRow="1" firstDataCol="1" rowPageCount="1" colPageCount="1"/>
  <pivotFields count="7">
    <pivotField axis="axisRow" compact="0" outline="0" showAll="0" sortType="descending">
      <items count="11">
        <item m="1" x="5"/>
        <item m="1" x="7"/>
        <item m="1" x="9"/>
        <item x="1"/>
        <item m="1" x="8"/>
        <item x="0"/>
        <item x="4"/>
        <item x="2"/>
        <item m="1" x="6"/>
        <item x="3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Page" compact="0" outline="0" multipleItemSelectionAllowed="1" showAll="0" sortType="descending" defaultSubtotal="0">
      <items count="16">
        <item h="1" m="1" x="12"/>
        <item h="1" m="1" x="11"/>
        <item h="1" m="1" x="14"/>
        <item m="1" x="13"/>
        <item h="1" m="1" x="15"/>
        <item h="1" x="2"/>
        <item h="1" x="3"/>
        <item h="1" x="0"/>
        <item x="1"/>
        <item h="1" x="5"/>
        <item h="1" x="9"/>
        <item h="1" x="10"/>
        <item h="1" x="6"/>
        <item h="1" x="8"/>
        <item h="1" x="4"/>
        <item h="1" x="7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numFmtId="164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1">
    <field x="0"/>
  </rowFields>
  <rowItems count="3">
    <i>
      <x v="5"/>
    </i>
    <i>
      <x v="7"/>
    </i>
    <i t="grand">
      <x/>
    </i>
  </rowItems>
  <colItems count="1">
    <i/>
  </colItems>
  <pageFields count="1">
    <pageField fld="2" hier="-1"/>
  </pageFields>
  <dataFields count="1">
    <dataField name="Suma de Despesa" fld="3" baseField="0" baseItem="0" numFmtId="165"/>
  </dataFields>
  <formats count="11">
    <format dxfId="90">
      <pivotArea outline="0" collapsedLevelsAreSubtotals="1" fieldPosition="0"/>
    </format>
    <format dxfId="89">
      <pivotArea type="all" dataOnly="0" outline="0" fieldPosition="0"/>
    </format>
    <format dxfId="88">
      <pivotArea outline="0" collapsedLevelsAreSubtotals="1" fieldPosition="0"/>
    </format>
    <format dxfId="87">
      <pivotArea field="0" type="button" dataOnly="0" labelOnly="1" outline="0" axis="axisRow" fieldPosition="0"/>
    </format>
    <format dxfId="86">
      <pivotArea dataOnly="0" labelOnly="1" outline="0" fieldPosition="0">
        <references count="1">
          <reference field="0" count="3">
            <x v="1"/>
            <x v="2"/>
            <x v="3"/>
          </reference>
        </references>
      </pivotArea>
    </format>
    <format dxfId="85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84">
      <pivotArea type="all" dataOnly="0" outline="0" fieldPosition="0"/>
    </format>
    <format dxfId="83">
      <pivotArea outline="0" collapsedLevelsAreSubtotals="1" fieldPosition="0"/>
    </format>
    <format dxfId="82">
      <pivotArea field="0" type="button" dataOnly="0" labelOnly="1" outline="0" axis="axisRow" fieldPosition="0"/>
    </format>
    <format dxfId="81">
      <pivotArea dataOnly="0" labelOnly="1" outline="0" fieldPosition="0">
        <references count="1">
          <reference field="0" count="3">
            <x v="1"/>
            <x v="2"/>
            <x v="3"/>
          </reference>
        </references>
      </pivotArea>
    </format>
    <format dxfId="80">
      <pivotArea dataOnly="0" labelOnly="1" outline="0" fieldPosition="0">
        <references count="1">
          <reference field="4294967294" count="1">
            <x v="0"/>
          </reference>
        </references>
      </pivotArea>
    </format>
  </formats>
  <chartFormats count="8">
    <chartFormat chart="2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4">
      <pivotArea type="data" outline="0" fieldPosition="0">
        <references count="2">
          <reference field="4294967294" count="1" selected="0">
            <x v="0"/>
          </reference>
          <reference field="0" count="1" selected="0">
            <x v="9"/>
          </reference>
        </references>
      </pivotArea>
    </chartFormat>
    <chartFormat chart="2" format="5">
      <pivotArea type="data" outline="0" fieldPosition="0">
        <references count="2">
          <reference field="4294967294" count="1" selected="0">
            <x v="0"/>
          </reference>
          <reference field="0" count="1" selected="0">
            <x v="5"/>
          </reference>
        </references>
      </pivotArea>
    </chartFormat>
    <chartFormat chart="4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6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8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9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0" format="3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9.xml><?xml version="1.0" encoding="utf-8"?>
<pivotTableDefinition xmlns="http://schemas.openxmlformats.org/spreadsheetml/2006/main" name="TablaDinámica6" cacheId="1" applyNumberFormats="0" applyBorderFormats="0" applyFontFormats="0" applyPatternFormats="0" applyAlignmentFormats="0" applyWidthHeightFormats="1" dataCaption="Valores" updatedVersion="8" minRefreshableVersion="3" useAutoFormatting="1" colGrandTotals="0" itemPrintTitles="1" createdVersion="8" indent="0" compact="0" compactData="0" multipleFieldFilters="0" chartFormat="13">
  <location ref="AB3:AC7" firstHeaderRow="1" firstDataRow="1" firstDataCol="1" rowPageCount="1" colPageCount="1"/>
  <pivotFields count="7">
    <pivotField axis="axisRow" compact="0" outline="0" showAll="0" sortType="descending">
      <items count="11">
        <item m="1" x="5"/>
        <item m="1" x="7"/>
        <item m="1" x="9"/>
        <item x="1"/>
        <item m="1" x="8"/>
        <item x="0"/>
        <item x="4"/>
        <item x="2"/>
        <item m="1" x="6"/>
        <item x="3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Page" compact="0" outline="0" multipleItemSelectionAllowed="1" showAll="0" sortType="descending" defaultSubtotal="0">
      <items count="16">
        <item h="1" m="1" x="12"/>
        <item h="1" m="1" x="11"/>
        <item h="1" m="1" x="14"/>
        <item m="1" x="13"/>
        <item h="1" m="1" x="15"/>
        <item h="1" x="2"/>
        <item h="1" x="3"/>
        <item h="1" x="0"/>
        <item h="1" x="1"/>
        <item h="1" x="5"/>
        <item h="1" x="9"/>
        <item h="1" x="10"/>
        <item x="6"/>
        <item h="1" x="8"/>
        <item h="1" x="4"/>
        <item h="1" x="7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numFmtId="164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1">
    <field x="0"/>
  </rowFields>
  <rowItems count="4">
    <i>
      <x v="3"/>
    </i>
    <i>
      <x v="7"/>
    </i>
    <i>
      <x v="5"/>
    </i>
    <i t="grand">
      <x/>
    </i>
  </rowItems>
  <colItems count="1">
    <i/>
  </colItems>
  <pageFields count="1">
    <pageField fld="2" hier="-1"/>
  </pageFields>
  <dataFields count="1">
    <dataField name="Suma de Despesa" fld="3" baseField="0" baseItem="0" numFmtId="165"/>
  </dataFields>
  <formats count="11">
    <format dxfId="101">
      <pivotArea outline="0" collapsedLevelsAreSubtotals="1" fieldPosition="0"/>
    </format>
    <format dxfId="100">
      <pivotArea type="all" dataOnly="0" outline="0" fieldPosition="0"/>
    </format>
    <format dxfId="99">
      <pivotArea outline="0" collapsedLevelsAreSubtotals="1" fieldPosition="0"/>
    </format>
    <format dxfId="98">
      <pivotArea field="0" type="button" dataOnly="0" labelOnly="1" outline="0" axis="axisRow" fieldPosition="0"/>
    </format>
    <format dxfId="97">
      <pivotArea dataOnly="0" labelOnly="1" outline="0" fieldPosition="0">
        <references count="1">
          <reference field="0" count="3">
            <x v="1"/>
            <x v="2"/>
            <x v="3"/>
          </reference>
        </references>
      </pivotArea>
    </format>
    <format dxfId="96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95">
      <pivotArea type="all" dataOnly="0" outline="0" fieldPosition="0"/>
    </format>
    <format dxfId="94">
      <pivotArea outline="0" collapsedLevelsAreSubtotals="1" fieldPosition="0"/>
    </format>
    <format dxfId="93">
      <pivotArea field="0" type="button" dataOnly="0" labelOnly="1" outline="0" axis="axisRow" fieldPosition="0"/>
    </format>
    <format dxfId="92">
      <pivotArea dataOnly="0" labelOnly="1" outline="0" fieldPosition="0">
        <references count="1">
          <reference field="0" count="3">
            <x v="1"/>
            <x v="2"/>
            <x v="3"/>
          </reference>
        </references>
      </pivotArea>
    </format>
    <format dxfId="91">
      <pivotArea dataOnly="0" labelOnly="1" outline="0" fieldPosition="0">
        <references count="1">
          <reference field="4294967294" count="1">
            <x v="0"/>
          </reference>
        </references>
      </pivotArea>
    </format>
  </formats>
  <chartFormats count="7">
    <chartFormat chart="2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4">
      <pivotArea type="data" outline="0" fieldPosition="0">
        <references count="2">
          <reference field="4294967294" count="1" selected="0">
            <x v="0"/>
          </reference>
          <reference field="0" count="1" selected="0">
            <x v="9"/>
          </reference>
        </references>
      </pivotArea>
    </chartFormat>
    <chartFormat chart="2" format="5">
      <pivotArea type="data" outline="0" fieldPosition="0">
        <references count="2">
          <reference field="4294967294" count="1" selected="0">
            <x v="0"/>
          </reference>
          <reference field="0" count="1" selected="0">
            <x v="5"/>
          </reference>
        </references>
      </pivotArea>
    </chartFormat>
    <chartFormat chart="4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6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0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2" format="3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id="1" name="Tabla1" displayName="Tabla1" ref="A1:F61" totalsRowShown="0" headerRowDxfId="161">
  <autoFilter ref="A1:F61"/>
  <tableColumns count="6">
    <tableColumn id="1" name="Nom de la campanya" dataDxfId="160"/>
    <tableColumn id="4" name="Suport de difusió" dataDxfId="159"/>
    <tableColumn id="2" name="Mitjà" dataDxfId="158"/>
    <tableColumn id="3" name="Despesa" dataDxfId="157" dataCellStyle="Moneda"/>
    <tableColumn id="5" name="Explicació" dataDxfId="156"/>
    <tableColumn id="6" name="Mes" dataDxfId="155"/>
  </tableColumns>
  <tableStyleInfo name="TableStyleMedium3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pivotTable" Target="../pivotTables/pivotTable8.xml"/><Relationship Id="rId13" Type="http://schemas.openxmlformats.org/officeDocument/2006/relationships/pivotTable" Target="../pivotTables/pivotTable13.xml"/><Relationship Id="rId3" Type="http://schemas.openxmlformats.org/officeDocument/2006/relationships/pivotTable" Target="../pivotTables/pivotTable3.xml"/><Relationship Id="rId7" Type="http://schemas.openxmlformats.org/officeDocument/2006/relationships/pivotTable" Target="../pivotTables/pivotTable7.xml"/><Relationship Id="rId12" Type="http://schemas.openxmlformats.org/officeDocument/2006/relationships/pivotTable" Target="../pivotTables/pivotTable12.xml"/><Relationship Id="rId2" Type="http://schemas.openxmlformats.org/officeDocument/2006/relationships/pivotTable" Target="../pivotTables/pivotTable2.xml"/><Relationship Id="rId16" Type="http://schemas.openxmlformats.org/officeDocument/2006/relationships/drawing" Target="../drawings/drawing2.xml"/><Relationship Id="rId1" Type="http://schemas.openxmlformats.org/officeDocument/2006/relationships/pivotTable" Target="../pivotTables/pivotTable1.xml"/><Relationship Id="rId6" Type="http://schemas.openxmlformats.org/officeDocument/2006/relationships/pivotTable" Target="../pivotTables/pivotTable6.xml"/><Relationship Id="rId11" Type="http://schemas.openxmlformats.org/officeDocument/2006/relationships/pivotTable" Target="../pivotTables/pivotTable11.xml"/><Relationship Id="rId5" Type="http://schemas.openxmlformats.org/officeDocument/2006/relationships/pivotTable" Target="../pivotTables/pivotTable5.xml"/><Relationship Id="rId15" Type="http://schemas.openxmlformats.org/officeDocument/2006/relationships/printerSettings" Target="../printerSettings/printerSettings1.bin"/><Relationship Id="rId10" Type="http://schemas.openxmlformats.org/officeDocument/2006/relationships/pivotTable" Target="../pivotTables/pivotTable10.xml"/><Relationship Id="rId4" Type="http://schemas.openxmlformats.org/officeDocument/2006/relationships/pivotTable" Target="../pivotTables/pivotTable4.xml"/><Relationship Id="rId9" Type="http://schemas.openxmlformats.org/officeDocument/2006/relationships/pivotTable" Target="../pivotTables/pivotTable9.xml"/><Relationship Id="rId14" Type="http://schemas.openxmlformats.org/officeDocument/2006/relationships/pivotTable" Target="../pivotTables/pivotTable1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1"/>
  <sheetViews>
    <sheetView tabSelected="1" zoomScale="90" zoomScaleNormal="90" workbookViewId="0">
      <selection activeCell="G15" sqref="G15"/>
    </sheetView>
  </sheetViews>
  <sheetFormatPr defaultColWidth="11.42578125" defaultRowHeight="15" x14ac:dyDescent="0.25"/>
  <cols>
    <col min="1" max="1" width="31.42578125" bestFit="1" customWidth="1"/>
    <col min="2" max="2" width="51.85546875" bestFit="1" customWidth="1"/>
    <col min="3" max="3" width="14.42578125" bestFit="1" customWidth="1"/>
    <col min="4" max="4" width="15.140625" bestFit="1" customWidth="1"/>
    <col min="5" max="5" width="71" customWidth="1"/>
  </cols>
  <sheetData>
    <row r="1" spans="1:6" ht="18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81</v>
      </c>
    </row>
    <row r="2" spans="1:6" s="42" customFormat="1" x14ac:dyDescent="0.25">
      <c r="A2" s="28" t="s">
        <v>5</v>
      </c>
      <c r="B2" s="29" t="s">
        <v>9</v>
      </c>
      <c r="C2" s="29" t="s">
        <v>10</v>
      </c>
      <c r="D2" s="31">
        <v>290.39999999999998</v>
      </c>
      <c r="E2" s="29" t="s">
        <v>11</v>
      </c>
      <c r="F2" s="31" t="s">
        <v>82</v>
      </c>
    </row>
    <row r="3" spans="1:6" x14ac:dyDescent="0.25">
      <c r="A3" s="27" t="s">
        <v>5</v>
      </c>
      <c r="B3" s="8" t="s">
        <v>12</v>
      </c>
      <c r="C3" s="8" t="s">
        <v>13</v>
      </c>
      <c r="D3" s="9">
        <v>96.8</v>
      </c>
      <c r="E3" s="8" t="s">
        <v>11</v>
      </c>
      <c r="F3" s="9" t="s">
        <v>82</v>
      </c>
    </row>
    <row r="4" spans="1:6" s="42" customFormat="1" x14ac:dyDescent="0.25">
      <c r="A4" s="28" t="s">
        <v>14</v>
      </c>
      <c r="B4" s="29" t="s">
        <v>15</v>
      </c>
      <c r="C4" s="30" t="s">
        <v>10</v>
      </c>
      <c r="D4" s="31">
        <v>268.62</v>
      </c>
      <c r="E4" s="29" t="s">
        <v>16</v>
      </c>
      <c r="F4" s="43" t="s">
        <v>83</v>
      </c>
    </row>
    <row r="5" spans="1:6" x14ac:dyDescent="0.25">
      <c r="A5" s="7" t="s">
        <v>14</v>
      </c>
      <c r="B5" s="8" t="s">
        <v>17</v>
      </c>
      <c r="C5" s="10" t="s">
        <v>18</v>
      </c>
      <c r="D5" s="9">
        <v>181.5</v>
      </c>
      <c r="E5" s="8" t="s">
        <v>16</v>
      </c>
      <c r="F5" s="9" t="s">
        <v>83</v>
      </c>
    </row>
    <row r="6" spans="1:6" s="42" customFormat="1" x14ac:dyDescent="0.25">
      <c r="A6" s="28" t="s">
        <v>14</v>
      </c>
      <c r="B6" s="29" t="s">
        <v>19</v>
      </c>
      <c r="C6" s="30" t="s">
        <v>20</v>
      </c>
      <c r="D6" s="31">
        <v>423.5</v>
      </c>
      <c r="E6" s="29" t="s">
        <v>16</v>
      </c>
      <c r="F6" s="31" t="s">
        <v>83</v>
      </c>
    </row>
    <row r="7" spans="1:6" x14ac:dyDescent="0.25">
      <c r="A7" s="7" t="s">
        <v>14</v>
      </c>
      <c r="B7" s="8" t="s">
        <v>21</v>
      </c>
      <c r="C7" s="10" t="s">
        <v>13</v>
      </c>
      <c r="D7" s="9">
        <v>193.6</v>
      </c>
      <c r="E7" s="8" t="s">
        <v>16</v>
      </c>
      <c r="F7" s="9" t="s">
        <v>83</v>
      </c>
    </row>
    <row r="8" spans="1:6" s="42" customFormat="1" x14ac:dyDescent="0.25">
      <c r="A8" s="44" t="s">
        <v>14</v>
      </c>
      <c r="B8" s="45" t="s">
        <v>94</v>
      </c>
      <c r="C8" s="46" t="s">
        <v>95</v>
      </c>
      <c r="D8" s="47">
        <v>935.09</v>
      </c>
      <c r="E8" s="36" t="s">
        <v>98</v>
      </c>
      <c r="F8" s="48" t="s">
        <v>83</v>
      </c>
    </row>
    <row r="9" spans="1:6" x14ac:dyDescent="0.25">
      <c r="A9" s="27" t="s">
        <v>22</v>
      </c>
      <c r="B9" s="32" t="s">
        <v>23</v>
      </c>
      <c r="C9" s="33" t="s">
        <v>10</v>
      </c>
      <c r="D9" s="34">
        <v>427.74</v>
      </c>
      <c r="E9" s="32" t="s">
        <v>24</v>
      </c>
      <c r="F9" s="34" t="s">
        <v>84</v>
      </c>
    </row>
    <row r="10" spans="1:6" s="42" customFormat="1" x14ac:dyDescent="0.25">
      <c r="A10" s="49" t="s">
        <v>14</v>
      </c>
      <c r="B10" s="45" t="s">
        <v>96</v>
      </c>
      <c r="C10" s="46" t="s">
        <v>42</v>
      </c>
      <c r="D10" s="47">
        <v>680.63</v>
      </c>
      <c r="E10" s="45" t="s">
        <v>97</v>
      </c>
      <c r="F10" s="48" t="s">
        <v>84</v>
      </c>
    </row>
    <row r="11" spans="1:6" x14ac:dyDescent="0.25">
      <c r="A11" s="7" t="s">
        <v>25</v>
      </c>
      <c r="B11" s="8" t="s">
        <v>26</v>
      </c>
      <c r="C11" s="10" t="s">
        <v>10</v>
      </c>
      <c r="D11" s="9">
        <v>490.05</v>
      </c>
      <c r="E11" s="8" t="s">
        <v>27</v>
      </c>
      <c r="F11" s="20" t="s">
        <v>85</v>
      </c>
    </row>
    <row r="12" spans="1:6" s="42" customFormat="1" x14ac:dyDescent="0.25">
      <c r="A12" s="28" t="s">
        <v>25</v>
      </c>
      <c r="B12" s="29" t="s">
        <v>28</v>
      </c>
      <c r="C12" s="30" t="s">
        <v>10</v>
      </c>
      <c r="D12" s="31">
        <v>641.29999999999995</v>
      </c>
      <c r="E12" s="29" t="s">
        <v>27</v>
      </c>
      <c r="F12" s="50" t="s">
        <v>85</v>
      </c>
    </row>
    <row r="13" spans="1:6" x14ac:dyDescent="0.25">
      <c r="A13" s="7" t="s">
        <v>25</v>
      </c>
      <c r="B13" s="8" t="s">
        <v>17</v>
      </c>
      <c r="C13" s="10" t="s">
        <v>18</v>
      </c>
      <c r="D13" s="9">
        <v>181.5</v>
      </c>
      <c r="E13" s="8" t="s">
        <v>27</v>
      </c>
      <c r="F13" s="20" t="s">
        <v>85</v>
      </c>
    </row>
    <row r="14" spans="1:6" s="42" customFormat="1" x14ac:dyDescent="0.25">
      <c r="A14" s="28" t="s">
        <v>25</v>
      </c>
      <c r="B14" s="29" t="s">
        <v>21</v>
      </c>
      <c r="C14" s="30" t="s">
        <v>13</v>
      </c>
      <c r="D14" s="31">
        <v>193.6</v>
      </c>
      <c r="E14" s="29" t="s">
        <v>27</v>
      </c>
      <c r="F14" s="50" t="s">
        <v>85</v>
      </c>
    </row>
    <row r="15" spans="1:6" x14ac:dyDescent="0.25">
      <c r="A15" s="7" t="s">
        <v>25</v>
      </c>
      <c r="B15" s="8" t="s">
        <v>29</v>
      </c>
      <c r="C15" s="10" t="s">
        <v>8</v>
      </c>
      <c r="D15" s="9">
        <v>181.5</v>
      </c>
      <c r="E15" s="8" t="s">
        <v>27</v>
      </c>
      <c r="F15" s="20" t="s">
        <v>85</v>
      </c>
    </row>
    <row r="16" spans="1:6" s="42" customFormat="1" x14ac:dyDescent="0.25">
      <c r="A16" s="28" t="s">
        <v>14</v>
      </c>
      <c r="B16" s="29" t="s">
        <v>12</v>
      </c>
      <c r="C16" s="30" t="s">
        <v>13</v>
      </c>
      <c r="D16" s="31">
        <v>96.8</v>
      </c>
      <c r="E16" s="29" t="s">
        <v>30</v>
      </c>
      <c r="F16" s="31" t="s">
        <v>86</v>
      </c>
    </row>
    <row r="17" spans="1:6" x14ac:dyDescent="0.25">
      <c r="A17" s="7" t="s">
        <v>14</v>
      </c>
      <c r="B17" s="8" t="s">
        <v>31</v>
      </c>
      <c r="C17" s="10" t="s">
        <v>32</v>
      </c>
      <c r="D17" s="9">
        <v>2641</v>
      </c>
      <c r="E17" s="8" t="s">
        <v>30</v>
      </c>
      <c r="F17" s="9" t="s">
        <v>86</v>
      </c>
    </row>
    <row r="18" spans="1:6" s="42" customFormat="1" x14ac:dyDescent="0.25">
      <c r="A18" s="28" t="s">
        <v>14</v>
      </c>
      <c r="B18" s="29" t="s">
        <v>33</v>
      </c>
      <c r="C18" s="30" t="s">
        <v>10</v>
      </c>
      <c r="D18" s="31">
        <v>653.4</v>
      </c>
      <c r="E18" s="29" t="s">
        <v>30</v>
      </c>
      <c r="F18" s="31" t="s">
        <v>86</v>
      </c>
    </row>
    <row r="19" spans="1:6" x14ac:dyDescent="0.25">
      <c r="A19" s="7" t="s">
        <v>14</v>
      </c>
      <c r="B19" s="8" t="s">
        <v>34</v>
      </c>
      <c r="C19" s="10" t="s">
        <v>18</v>
      </c>
      <c r="D19" s="9">
        <v>181.5</v>
      </c>
      <c r="E19" s="8" t="s">
        <v>30</v>
      </c>
      <c r="F19" s="9" t="s">
        <v>86</v>
      </c>
    </row>
    <row r="20" spans="1:6" s="42" customFormat="1" x14ac:dyDescent="0.25">
      <c r="A20" s="28" t="s">
        <v>14</v>
      </c>
      <c r="B20" s="29" t="s">
        <v>35</v>
      </c>
      <c r="C20" s="30" t="s">
        <v>36</v>
      </c>
      <c r="D20" s="31">
        <v>2060.63</v>
      </c>
      <c r="E20" s="29" t="s">
        <v>30</v>
      </c>
      <c r="F20" s="31" t="s">
        <v>86</v>
      </c>
    </row>
    <row r="21" spans="1:6" x14ac:dyDescent="0.25">
      <c r="A21" s="27" t="s">
        <v>5</v>
      </c>
      <c r="B21" s="8" t="s">
        <v>37</v>
      </c>
      <c r="C21" s="10" t="s">
        <v>10</v>
      </c>
      <c r="D21" s="9">
        <v>510.62</v>
      </c>
      <c r="E21" s="8" t="s">
        <v>38</v>
      </c>
      <c r="F21" s="21" t="s">
        <v>87</v>
      </c>
    </row>
    <row r="22" spans="1:6" s="42" customFormat="1" x14ac:dyDescent="0.25">
      <c r="A22" s="28" t="s">
        <v>5</v>
      </c>
      <c r="B22" s="29" t="s">
        <v>39</v>
      </c>
      <c r="C22" s="30" t="s">
        <v>13</v>
      </c>
      <c r="D22" s="31">
        <v>193.6</v>
      </c>
      <c r="E22" s="29" t="s">
        <v>38</v>
      </c>
      <c r="F22" s="43" t="s">
        <v>87</v>
      </c>
    </row>
    <row r="23" spans="1:6" x14ac:dyDescent="0.25">
      <c r="A23" s="27" t="s">
        <v>5</v>
      </c>
      <c r="B23" s="8" t="s">
        <v>40</v>
      </c>
      <c r="C23" s="10" t="s">
        <v>20</v>
      </c>
      <c r="D23" s="9">
        <v>695.75</v>
      </c>
      <c r="E23" s="8" t="s">
        <v>38</v>
      </c>
      <c r="F23" s="21" t="s">
        <v>87</v>
      </c>
    </row>
    <row r="24" spans="1:6" s="42" customFormat="1" x14ac:dyDescent="0.25">
      <c r="A24" s="28" t="s">
        <v>5</v>
      </c>
      <c r="B24" s="29" t="s">
        <v>41</v>
      </c>
      <c r="C24" s="30" t="s">
        <v>42</v>
      </c>
      <c r="D24" s="31">
        <v>1277.76</v>
      </c>
      <c r="E24" s="29" t="s">
        <v>38</v>
      </c>
      <c r="F24" s="43" t="s">
        <v>87</v>
      </c>
    </row>
    <row r="25" spans="1:6" x14ac:dyDescent="0.25">
      <c r="A25" s="27" t="s">
        <v>5</v>
      </c>
      <c r="B25" s="8" t="s">
        <v>101</v>
      </c>
      <c r="C25" s="10" t="s">
        <v>42</v>
      </c>
      <c r="D25" s="9">
        <v>1452</v>
      </c>
      <c r="E25" s="8" t="s">
        <v>43</v>
      </c>
      <c r="F25" s="21" t="s">
        <v>87</v>
      </c>
    </row>
    <row r="26" spans="1:6" s="42" customFormat="1" x14ac:dyDescent="0.25">
      <c r="A26" s="28" t="s">
        <v>14</v>
      </c>
      <c r="B26" s="29" t="s">
        <v>23</v>
      </c>
      <c r="C26" s="30" t="s">
        <v>10</v>
      </c>
      <c r="D26" s="31">
        <v>326.7</v>
      </c>
      <c r="E26" s="29" t="s">
        <v>44</v>
      </c>
      <c r="F26" s="43" t="s">
        <v>88</v>
      </c>
    </row>
    <row r="27" spans="1:6" x14ac:dyDescent="0.25">
      <c r="A27" s="7" t="s">
        <v>14</v>
      </c>
      <c r="B27" s="8" t="s">
        <v>12</v>
      </c>
      <c r="C27" s="8" t="s">
        <v>13</v>
      </c>
      <c r="D27" s="9">
        <v>96.8</v>
      </c>
      <c r="E27" s="11" t="s">
        <v>44</v>
      </c>
      <c r="F27" s="21" t="s">
        <v>88</v>
      </c>
    </row>
    <row r="28" spans="1:6" s="42" customFormat="1" x14ac:dyDescent="0.25">
      <c r="A28" s="51" t="s">
        <v>14</v>
      </c>
      <c r="B28" s="29" t="s">
        <v>17</v>
      </c>
      <c r="C28" s="30" t="s">
        <v>18</v>
      </c>
      <c r="D28" s="31">
        <v>181.5</v>
      </c>
      <c r="E28" s="52" t="s">
        <v>44</v>
      </c>
      <c r="F28" s="43" t="s">
        <v>88</v>
      </c>
    </row>
    <row r="29" spans="1:6" x14ac:dyDescent="0.25">
      <c r="A29" s="12" t="s">
        <v>14</v>
      </c>
      <c r="B29" s="11" t="s">
        <v>45</v>
      </c>
      <c r="C29" s="13" t="s">
        <v>10</v>
      </c>
      <c r="D29" s="14">
        <v>199.65</v>
      </c>
      <c r="E29" s="11" t="s">
        <v>44</v>
      </c>
      <c r="F29" s="21" t="s">
        <v>88</v>
      </c>
    </row>
    <row r="30" spans="1:6" s="42" customFormat="1" x14ac:dyDescent="0.25">
      <c r="A30" s="51" t="s">
        <v>14</v>
      </c>
      <c r="B30" s="29" t="s">
        <v>23</v>
      </c>
      <c r="C30" s="53" t="s">
        <v>10</v>
      </c>
      <c r="D30" s="54">
        <v>326.7</v>
      </c>
      <c r="E30" s="52" t="s">
        <v>46</v>
      </c>
      <c r="F30" s="54" t="s">
        <v>89</v>
      </c>
    </row>
    <row r="31" spans="1:6" x14ac:dyDescent="0.25">
      <c r="A31" s="12" t="s">
        <v>14</v>
      </c>
      <c r="B31" s="11" t="s">
        <v>47</v>
      </c>
      <c r="C31" s="13" t="s">
        <v>10</v>
      </c>
      <c r="D31" s="14">
        <v>326.7</v>
      </c>
      <c r="E31" s="11" t="s">
        <v>46</v>
      </c>
      <c r="F31" s="14" t="s">
        <v>89</v>
      </c>
    </row>
    <row r="32" spans="1:6" s="42" customFormat="1" x14ac:dyDescent="0.25">
      <c r="A32" s="51" t="s">
        <v>14</v>
      </c>
      <c r="B32" s="52" t="s">
        <v>48</v>
      </c>
      <c r="C32" s="53" t="s">
        <v>20</v>
      </c>
      <c r="D32" s="54">
        <v>423.5</v>
      </c>
      <c r="E32" s="52" t="s">
        <v>46</v>
      </c>
      <c r="F32" s="54" t="s">
        <v>89</v>
      </c>
    </row>
    <row r="33" spans="1:6" x14ac:dyDescent="0.25">
      <c r="A33" s="12" t="s">
        <v>14</v>
      </c>
      <c r="B33" s="11" t="s">
        <v>17</v>
      </c>
      <c r="C33" s="13" t="s">
        <v>32</v>
      </c>
      <c r="D33" s="14">
        <v>1452</v>
      </c>
      <c r="E33" s="11" t="s">
        <v>46</v>
      </c>
      <c r="F33" s="14" t="s">
        <v>89</v>
      </c>
    </row>
    <row r="34" spans="1:6" s="42" customFormat="1" x14ac:dyDescent="0.25">
      <c r="A34" s="51" t="s">
        <v>14</v>
      </c>
      <c r="B34" s="52" t="s">
        <v>49</v>
      </c>
      <c r="C34" s="53" t="s">
        <v>50</v>
      </c>
      <c r="D34" s="54">
        <v>1197.9000000000001</v>
      </c>
      <c r="E34" s="52" t="s">
        <v>46</v>
      </c>
      <c r="F34" s="54" t="s">
        <v>89</v>
      </c>
    </row>
    <row r="35" spans="1:6" x14ac:dyDescent="0.25">
      <c r="A35" s="12" t="s">
        <v>14</v>
      </c>
      <c r="B35" s="11" t="s">
        <v>51</v>
      </c>
      <c r="C35" s="13" t="s">
        <v>13</v>
      </c>
      <c r="D35" s="14">
        <v>193.6</v>
      </c>
      <c r="E35" s="11" t="s">
        <v>46</v>
      </c>
      <c r="F35" s="20" t="s">
        <v>89</v>
      </c>
    </row>
    <row r="36" spans="1:6" s="42" customFormat="1" x14ac:dyDescent="0.25">
      <c r="A36" s="55" t="s">
        <v>14</v>
      </c>
      <c r="B36" s="56" t="s">
        <v>79</v>
      </c>
      <c r="C36" s="57" t="s">
        <v>66</v>
      </c>
      <c r="D36" s="58">
        <v>484</v>
      </c>
      <c r="E36" s="59" t="s">
        <v>80</v>
      </c>
      <c r="F36" s="60" t="s">
        <v>89</v>
      </c>
    </row>
    <row r="37" spans="1:6" x14ac:dyDescent="0.25">
      <c r="A37" s="27" t="s">
        <v>5</v>
      </c>
      <c r="B37" s="32" t="s">
        <v>52</v>
      </c>
      <c r="C37" s="33" t="s">
        <v>10</v>
      </c>
      <c r="D37" s="34">
        <v>199.65</v>
      </c>
      <c r="E37" s="35" t="s">
        <v>53</v>
      </c>
      <c r="F37" s="32" t="s">
        <v>89</v>
      </c>
    </row>
    <row r="38" spans="1:6" s="42" customFormat="1" x14ac:dyDescent="0.25">
      <c r="A38" s="28" t="s">
        <v>5</v>
      </c>
      <c r="B38" s="36" t="s">
        <v>54</v>
      </c>
      <c r="C38" s="37" t="s">
        <v>10</v>
      </c>
      <c r="D38" s="38">
        <v>326.7</v>
      </c>
      <c r="E38" s="39" t="s">
        <v>55</v>
      </c>
      <c r="F38" s="36" t="s">
        <v>90</v>
      </c>
    </row>
    <row r="39" spans="1:6" x14ac:dyDescent="0.25">
      <c r="A39" s="27" t="s">
        <v>14</v>
      </c>
      <c r="B39" s="32" t="s">
        <v>56</v>
      </c>
      <c r="C39" s="33" t="s">
        <v>10</v>
      </c>
      <c r="D39" s="34">
        <v>326.7</v>
      </c>
      <c r="E39" s="35" t="s">
        <v>57</v>
      </c>
      <c r="F39" s="32" t="s">
        <v>90</v>
      </c>
    </row>
    <row r="40" spans="1:6" s="42" customFormat="1" x14ac:dyDescent="0.25">
      <c r="A40" s="28" t="s">
        <v>58</v>
      </c>
      <c r="B40" s="29" t="s">
        <v>56</v>
      </c>
      <c r="C40" s="30" t="s">
        <v>10</v>
      </c>
      <c r="D40" s="31">
        <v>326.7</v>
      </c>
      <c r="E40" s="53" t="s">
        <v>59</v>
      </c>
      <c r="F40" s="29" t="s">
        <v>90</v>
      </c>
    </row>
    <row r="41" spans="1:6" x14ac:dyDescent="0.25">
      <c r="A41" s="27" t="s">
        <v>14</v>
      </c>
      <c r="B41" s="32" t="s">
        <v>56</v>
      </c>
      <c r="C41" s="33" t="s">
        <v>10</v>
      </c>
      <c r="D41" s="34">
        <v>326.7</v>
      </c>
      <c r="E41" s="35" t="s">
        <v>60</v>
      </c>
      <c r="F41" s="32" t="s">
        <v>90</v>
      </c>
    </row>
    <row r="42" spans="1:6" s="42" customFormat="1" x14ac:dyDescent="0.25">
      <c r="A42" s="28" t="s">
        <v>14</v>
      </c>
      <c r="B42" s="29" t="s">
        <v>56</v>
      </c>
      <c r="C42" s="30" t="s">
        <v>13</v>
      </c>
      <c r="D42" s="31">
        <v>91.2</v>
      </c>
      <c r="E42" s="53" t="s">
        <v>61</v>
      </c>
      <c r="F42" s="29" t="s">
        <v>90</v>
      </c>
    </row>
    <row r="43" spans="1:6" x14ac:dyDescent="0.25">
      <c r="A43" s="27" t="s">
        <v>58</v>
      </c>
      <c r="B43" s="32" t="s">
        <v>62</v>
      </c>
      <c r="C43" s="33" t="s">
        <v>32</v>
      </c>
      <c r="D43" s="34">
        <v>1452</v>
      </c>
      <c r="E43" s="35" t="s">
        <v>63</v>
      </c>
      <c r="F43" s="32" t="s">
        <v>90</v>
      </c>
    </row>
    <row r="44" spans="1:6" s="42" customFormat="1" x14ac:dyDescent="0.25">
      <c r="A44" s="28" t="s">
        <v>58</v>
      </c>
      <c r="B44" s="29" t="s">
        <v>64</v>
      </c>
      <c r="C44" s="30" t="s">
        <v>10</v>
      </c>
      <c r="D44" s="31">
        <v>363</v>
      </c>
      <c r="E44" s="53" t="s">
        <v>65</v>
      </c>
      <c r="F44" s="29" t="s">
        <v>91</v>
      </c>
    </row>
    <row r="45" spans="1:6" x14ac:dyDescent="0.25">
      <c r="A45" s="27" t="s">
        <v>58</v>
      </c>
      <c r="B45" s="32" t="s">
        <v>64</v>
      </c>
      <c r="C45" s="33" t="s">
        <v>66</v>
      </c>
      <c r="D45" s="34">
        <v>242</v>
      </c>
      <c r="E45" s="35" t="s">
        <v>65</v>
      </c>
      <c r="F45" s="32" t="s">
        <v>91</v>
      </c>
    </row>
    <row r="46" spans="1:6" s="42" customFormat="1" x14ac:dyDescent="0.25">
      <c r="A46" s="28" t="s">
        <v>58</v>
      </c>
      <c r="B46" s="29" t="s">
        <v>56</v>
      </c>
      <c r="C46" s="30" t="s">
        <v>10</v>
      </c>
      <c r="D46" s="31">
        <v>326.7</v>
      </c>
      <c r="E46" s="53" t="s">
        <v>67</v>
      </c>
      <c r="F46" s="29" t="s">
        <v>92</v>
      </c>
    </row>
    <row r="47" spans="1:6" x14ac:dyDescent="0.25">
      <c r="A47" s="27" t="s">
        <v>58</v>
      </c>
      <c r="B47" s="32" t="s">
        <v>56</v>
      </c>
      <c r="C47" s="33" t="s">
        <v>10</v>
      </c>
      <c r="D47" s="34">
        <v>326.7</v>
      </c>
      <c r="E47" s="35" t="s">
        <v>68</v>
      </c>
      <c r="F47" s="32" t="s">
        <v>92</v>
      </c>
    </row>
    <row r="48" spans="1:6" s="42" customFormat="1" x14ac:dyDescent="0.25">
      <c r="A48" s="28" t="s">
        <v>25</v>
      </c>
      <c r="B48" s="29" t="s">
        <v>54</v>
      </c>
      <c r="C48" s="30" t="s">
        <v>10</v>
      </c>
      <c r="D48" s="31">
        <v>326.7</v>
      </c>
      <c r="E48" s="53" t="s">
        <v>69</v>
      </c>
      <c r="F48" s="29" t="s">
        <v>92</v>
      </c>
    </row>
    <row r="49" spans="1:6" x14ac:dyDescent="0.25">
      <c r="A49" s="27" t="s">
        <v>25</v>
      </c>
      <c r="B49" s="32" t="s">
        <v>54</v>
      </c>
      <c r="C49" s="33" t="s">
        <v>13</v>
      </c>
      <c r="D49" s="34">
        <v>96.8</v>
      </c>
      <c r="E49" s="35" t="s">
        <v>70</v>
      </c>
      <c r="F49" s="32" t="s">
        <v>92</v>
      </c>
    </row>
    <row r="50" spans="1:6" s="42" customFormat="1" x14ac:dyDescent="0.25">
      <c r="A50" s="28" t="s">
        <v>25</v>
      </c>
      <c r="B50" s="29" t="s">
        <v>56</v>
      </c>
      <c r="C50" s="30" t="s">
        <v>10</v>
      </c>
      <c r="D50" s="31">
        <v>326.7</v>
      </c>
      <c r="E50" s="53" t="s">
        <v>71</v>
      </c>
      <c r="F50" s="29" t="s">
        <v>92</v>
      </c>
    </row>
    <row r="51" spans="1:6" x14ac:dyDescent="0.25">
      <c r="A51" s="27" t="s">
        <v>14</v>
      </c>
      <c r="B51" s="32" t="s">
        <v>56</v>
      </c>
      <c r="C51" s="33" t="s">
        <v>10</v>
      </c>
      <c r="D51" s="34">
        <v>326.7</v>
      </c>
      <c r="E51" s="35" t="s">
        <v>72</v>
      </c>
      <c r="F51" s="32" t="s">
        <v>92</v>
      </c>
    </row>
    <row r="52" spans="1:6" s="42" customFormat="1" x14ac:dyDescent="0.25">
      <c r="A52" s="28" t="s">
        <v>25</v>
      </c>
      <c r="B52" s="29" t="s">
        <v>56</v>
      </c>
      <c r="C52" s="30" t="s">
        <v>13</v>
      </c>
      <c r="D52" s="31">
        <v>96.8</v>
      </c>
      <c r="E52" s="53" t="s">
        <v>70</v>
      </c>
      <c r="F52" s="29" t="s">
        <v>92</v>
      </c>
    </row>
    <row r="53" spans="1:6" x14ac:dyDescent="0.25">
      <c r="A53" s="27" t="s">
        <v>25</v>
      </c>
      <c r="B53" s="32" t="s">
        <v>56</v>
      </c>
      <c r="C53" s="33" t="s">
        <v>10</v>
      </c>
      <c r="D53" s="34">
        <v>326.7</v>
      </c>
      <c r="E53" s="35" t="s">
        <v>71</v>
      </c>
      <c r="F53" s="32" t="s">
        <v>92</v>
      </c>
    </row>
    <row r="54" spans="1:6" s="42" customFormat="1" x14ac:dyDescent="0.25">
      <c r="A54" s="28" t="s">
        <v>25</v>
      </c>
      <c r="B54" s="29" t="s">
        <v>56</v>
      </c>
      <c r="C54" s="30" t="s">
        <v>10</v>
      </c>
      <c r="D54" s="31">
        <v>326.7</v>
      </c>
      <c r="E54" s="53" t="s">
        <v>73</v>
      </c>
      <c r="F54" s="29" t="s">
        <v>92</v>
      </c>
    </row>
    <row r="55" spans="1:6" x14ac:dyDescent="0.25">
      <c r="A55" s="27" t="s">
        <v>25</v>
      </c>
      <c r="B55" s="32" t="s">
        <v>56</v>
      </c>
      <c r="C55" s="33" t="s">
        <v>10</v>
      </c>
      <c r="D55" s="34">
        <v>326.7</v>
      </c>
      <c r="E55" s="35" t="s">
        <v>73</v>
      </c>
      <c r="F55" s="32" t="s">
        <v>92</v>
      </c>
    </row>
    <row r="56" spans="1:6" s="42" customFormat="1" x14ac:dyDescent="0.25">
      <c r="A56" s="28" t="s">
        <v>25</v>
      </c>
      <c r="B56" s="45" t="s">
        <v>99</v>
      </c>
      <c r="C56" s="46" t="s">
        <v>42</v>
      </c>
      <c r="D56" s="47">
        <v>1633.5</v>
      </c>
      <c r="E56" s="45" t="s">
        <v>100</v>
      </c>
      <c r="F56" s="45" t="s">
        <v>92</v>
      </c>
    </row>
    <row r="57" spans="1:6" x14ac:dyDescent="0.25">
      <c r="A57" s="7" t="s">
        <v>58</v>
      </c>
      <c r="B57" s="8" t="s">
        <v>56</v>
      </c>
      <c r="C57" s="10" t="s">
        <v>10</v>
      </c>
      <c r="D57" s="9">
        <v>326.7</v>
      </c>
      <c r="E57" s="13" t="s">
        <v>74</v>
      </c>
      <c r="F57" s="8" t="s">
        <v>92</v>
      </c>
    </row>
    <row r="58" spans="1:6" s="42" customFormat="1" x14ac:dyDescent="0.25">
      <c r="A58" s="28" t="s">
        <v>58</v>
      </c>
      <c r="B58" s="29" t="s">
        <v>56</v>
      </c>
      <c r="C58" s="30" t="s">
        <v>13</v>
      </c>
      <c r="D58" s="31">
        <v>96.8</v>
      </c>
      <c r="E58" s="53" t="s">
        <v>75</v>
      </c>
      <c r="F58" s="29" t="s">
        <v>92</v>
      </c>
    </row>
    <row r="59" spans="1:6" ht="15.75" customHeight="1" x14ac:dyDescent="0.25">
      <c r="A59" s="7" t="s">
        <v>58</v>
      </c>
      <c r="B59" s="8" t="s">
        <v>76</v>
      </c>
      <c r="C59" s="10" t="s">
        <v>32</v>
      </c>
      <c r="D59" s="9">
        <v>1452</v>
      </c>
      <c r="E59" s="13" t="s">
        <v>75</v>
      </c>
      <c r="F59" s="8" t="s">
        <v>92</v>
      </c>
    </row>
    <row r="60" spans="1:6" s="42" customFormat="1" x14ac:dyDescent="0.25">
      <c r="A60" s="28" t="s">
        <v>58</v>
      </c>
      <c r="B60" s="29" t="s">
        <v>77</v>
      </c>
      <c r="C60" s="30" t="s">
        <v>32</v>
      </c>
      <c r="D60" s="31">
        <v>2541</v>
      </c>
      <c r="E60" s="53" t="s">
        <v>78</v>
      </c>
      <c r="F60" s="29" t="s">
        <v>92</v>
      </c>
    </row>
    <row r="61" spans="1:6" x14ac:dyDescent="0.25">
      <c r="A61" s="15" t="s">
        <v>14</v>
      </c>
      <c r="B61" s="16" t="s">
        <v>79</v>
      </c>
      <c r="C61" s="17" t="s">
        <v>66</v>
      </c>
      <c r="D61" s="18">
        <v>484</v>
      </c>
      <c r="E61" s="19" t="s">
        <v>80</v>
      </c>
      <c r="F61" s="22" t="s">
        <v>89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workbookViewId="0"/>
  </sheetViews>
  <sheetFormatPr defaultColWidth="11.42578125" defaultRowHeight="15" x14ac:dyDescent="0.25"/>
  <cols>
    <col min="1" max="16384" width="11.42578125" style="6"/>
  </cols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27"/>
  <sheetViews>
    <sheetView showGridLines="0" zoomScaleNormal="100" workbookViewId="0">
      <selection activeCell="J27" sqref="J27"/>
    </sheetView>
  </sheetViews>
  <sheetFormatPr defaultColWidth="11.42578125" defaultRowHeight="14.25" x14ac:dyDescent="0.3"/>
  <cols>
    <col min="1" max="2" width="17.7109375" style="2" bestFit="1" customWidth="1"/>
    <col min="3" max="3" width="18.85546875" style="2" bestFit="1" customWidth="1"/>
    <col min="4" max="4" width="32.85546875" style="2" bestFit="1" customWidth="1"/>
    <col min="5" max="5" width="11.28515625" style="2" bestFit="1" customWidth="1"/>
    <col min="6" max="6" width="5.7109375" style="2" bestFit="1" customWidth="1"/>
    <col min="7" max="7" width="11.42578125" style="2"/>
    <col min="8" max="8" width="18.7109375" style="2" bestFit="1" customWidth="1"/>
    <col min="9" max="9" width="17.7109375" style="2" bestFit="1" customWidth="1"/>
    <col min="10" max="10" width="18.85546875" style="2" bestFit="1" customWidth="1"/>
    <col min="11" max="11" width="30" style="2" bestFit="1" customWidth="1"/>
    <col min="12" max="12" width="11.28515625" style="2" bestFit="1" customWidth="1"/>
    <col min="13" max="13" width="5.7109375" style="2" bestFit="1" customWidth="1"/>
    <col min="14" max="15" width="11.42578125" style="2"/>
    <col min="16" max="16" width="23" style="2" bestFit="1" customWidth="1"/>
    <col min="17" max="17" width="17.7109375" style="2" bestFit="1" customWidth="1"/>
    <col min="18" max="18" width="22.28515625" style="2" bestFit="1" customWidth="1"/>
    <col min="19" max="19" width="9" style="2" bestFit="1" customWidth="1"/>
    <col min="20" max="20" width="7" style="2" bestFit="1" customWidth="1"/>
    <col min="21" max="21" width="5.7109375" style="2" bestFit="1" customWidth="1"/>
    <col min="22" max="22" width="23" style="2" bestFit="1" customWidth="1"/>
    <col min="23" max="23" width="17.7109375" style="2" bestFit="1" customWidth="1"/>
    <col min="24" max="24" width="22.28515625" style="2" bestFit="1" customWidth="1"/>
    <col min="25" max="25" width="9" style="2" bestFit="1" customWidth="1"/>
    <col min="26" max="27" width="11.42578125" style="2"/>
    <col min="28" max="28" width="23" style="2" bestFit="1" customWidth="1"/>
    <col min="29" max="29" width="17.7109375" style="2" bestFit="1" customWidth="1"/>
    <col min="30" max="30" width="22.28515625" style="2" bestFit="1" customWidth="1"/>
    <col min="31" max="31" width="9" style="2" bestFit="1" customWidth="1"/>
    <col min="32" max="33" width="11.42578125" style="2"/>
    <col min="34" max="34" width="23" style="2" bestFit="1" customWidth="1"/>
    <col min="35" max="35" width="17.7109375" style="2" bestFit="1" customWidth="1"/>
    <col min="36" max="36" width="22.28515625" style="2" bestFit="1" customWidth="1"/>
    <col min="37" max="37" width="9" style="2" bestFit="1" customWidth="1"/>
    <col min="38" max="39" width="11.42578125" style="2"/>
    <col min="40" max="40" width="23" style="2" bestFit="1" customWidth="1"/>
    <col min="41" max="41" width="17.7109375" style="2" bestFit="1" customWidth="1"/>
    <col min="42" max="42" width="22.28515625" style="2" bestFit="1" customWidth="1"/>
    <col min="43" max="43" width="9" style="2" bestFit="1" customWidth="1"/>
    <col min="44" max="45" width="11.42578125" style="2"/>
    <col min="46" max="46" width="23" style="2" bestFit="1" customWidth="1"/>
    <col min="47" max="47" width="17.7109375" style="2" bestFit="1" customWidth="1"/>
    <col min="48" max="48" width="22.28515625" style="2" bestFit="1" customWidth="1"/>
    <col min="49" max="49" width="9" style="2" bestFit="1" customWidth="1"/>
    <col min="50" max="51" width="11.42578125" style="2"/>
    <col min="52" max="52" width="23" style="2" bestFit="1" customWidth="1"/>
    <col min="53" max="53" width="17.7109375" style="2" bestFit="1" customWidth="1"/>
    <col min="54" max="54" width="22.28515625" style="2" bestFit="1" customWidth="1"/>
    <col min="55" max="55" width="9" style="2" bestFit="1" customWidth="1"/>
    <col min="56" max="57" width="11.42578125" style="2"/>
    <col min="58" max="58" width="23" style="2" bestFit="1" customWidth="1"/>
    <col min="59" max="59" width="17.7109375" style="2" bestFit="1" customWidth="1"/>
    <col min="60" max="60" width="22.28515625" style="2" bestFit="1" customWidth="1"/>
    <col min="61" max="61" width="9" style="2" bestFit="1" customWidth="1"/>
    <col min="62" max="63" width="11.42578125" style="2"/>
    <col min="64" max="64" width="23" style="2" bestFit="1" customWidth="1"/>
    <col min="65" max="65" width="18.85546875" style="2" bestFit="1" customWidth="1"/>
    <col min="66" max="66" width="22.28515625" style="2" bestFit="1" customWidth="1"/>
    <col min="67" max="67" width="9" style="2" bestFit="1" customWidth="1"/>
    <col min="68" max="69" width="11.42578125" style="2"/>
    <col min="70" max="70" width="23" style="2" bestFit="1" customWidth="1"/>
    <col min="71" max="71" width="17.7109375" style="2" bestFit="1" customWidth="1"/>
    <col min="72" max="72" width="22.28515625" style="2" bestFit="1" customWidth="1"/>
    <col min="73" max="73" width="9" style="2" bestFit="1" customWidth="1"/>
    <col min="74" max="75" width="11.42578125" style="2"/>
    <col min="76" max="76" width="23" style="2" bestFit="1" customWidth="1"/>
    <col min="77" max="77" width="18.140625" style="2" bestFit="1" customWidth="1"/>
    <col min="78" max="78" width="21.28515625" style="2" bestFit="1" customWidth="1"/>
    <col min="79" max="79" width="7.28515625" style="2" bestFit="1" customWidth="1"/>
    <col min="80" max="16384" width="11.42578125" style="2"/>
  </cols>
  <sheetData>
    <row r="1" spans="1:79" x14ac:dyDescent="0.3">
      <c r="P1" s="23" t="s">
        <v>2</v>
      </c>
      <c r="Q1" s="24" t="s">
        <v>32</v>
      </c>
      <c r="R1" s="2" t="str">
        <f>Q1</f>
        <v>El Periodico</v>
      </c>
      <c r="S1" s="26">
        <f>GETPIVOTDATA("Despesa",$P$3)</f>
        <v>9538</v>
      </c>
      <c r="V1" s="23" t="s">
        <v>2</v>
      </c>
      <c r="W1" s="24" t="s">
        <v>10</v>
      </c>
      <c r="X1" s="2" t="str">
        <f>W1</f>
        <v>Abacus SCCL</v>
      </c>
      <c r="Y1" s="26">
        <f>GETPIVOTDATA("Despesa",$V$3)</f>
        <v>9271.6299999999992</v>
      </c>
      <c r="AB1" s="23" t="s">
        <v>2</v>
      </c>
      <c r="AC1" s="24" t="s">
        <v>42</v>
      </c>
      <c r="AD1" s="2" t="str">
        <f>AC1</f>
        <v>Publiservei</v>
      </c>
      <c r="AE1" s="26">
        <f>GETPIVOTDATA("Despesa",$AB$3)</f>
        <v>5043.8900000000003</v>
      </c>
      <c r="AH1" s="23" t="s">
        <v>2</v>
      </c>
      <c r="AI1" s="24" t="s">
        <v>36</v>
      </c>
      <c r="AJ1" s="2" t="str">
        <f>AI1</f>
        <v>FlaixBac</v>
      </c>
      <c r="AK1" s="26">
        <f>GETPIVOTDATA("Despesa",$AH$3)</f>
        <v>2060.63</v>
      </c>
      <c r="AN1" s="23" t="s">
        <v>2</v>
      </c>
      <c r="AO1" s="24" t="s">
        <v>20</v>
      </c>
      <c r="AP1" s="2" t="str">
        <f>AO1</f>
        <v>9 Nou</v>
      </c>
      <c r="AQ1" s="26">
        <f>GETPIVOTDATA("Despesa",$AN$3)</f>
        <v>1542.75</v>
      </c>
      <c r="AT1" s="23" t="s">
        <v>2</v>
      </c>
      <c r="AU1" s="24" t="s">
        <v>13</v>
      </c>
      <c r="AV1" s="2" t="str">
        <f>AU1</f>
        <v>Mollet Viu</v>
      </c>
      <c r="AW1" s="26">
        <f>GETPIVOTDATA("Despesa",$AT$3)</f>
        <v>1446.3999999999999</v>
      </c>
      <c r="AZ1" s="23" t="s">
        <v>2</v>
      </c>
      <c r="BA1" s="24" t="s">
        <v>66</v>
      </c>
      <c r="BB1" s="2" t="str">
        <f>BA1</f>
        <v>Vallès Visió</v>
      </c>
      <c r="BC1" s="26">
        <f>GETPIVOTDATA("Despesa",$AZ$3)</f>
        <v>1210</v>
      </c>
      <c r="BF1" s="23" t="s">
        <v>2</v>
      </c>
      <c r="BG1" s="24" t="s">
        <v>50</v>
      </c>
      <c r="BH1" s="2" t="str">
        <f>BG1</f>
        <v>Rac105 i Rac1</v>
      </c>
      <c r="BI1" s="26">
        <f>GETPIVOTDATA("Despesa",$BF$3)</f>
        <v>1197.9000000000001</v>
      </c>
      <c r="BL1" s="23" t="s">
        <v>2</v>
      </c>
      <c r="BM1" s="24" t="s">
        <v>95</v>
      </c>
      <c r="BN1" s="2" t="str">
        <f>BM1</f>
        <v>Nivell Publicitari</v>
      </c>
      <c r="BO1" s="26">
        <f>GETPIVOTDATA("Despesa",$BL$3)</f>
        <v>935.09</v>
      </c>
      <c r="BR1" s="23" t="s">
        <v>2</v>
      </c>
      <c r="BS1" s="24" t="s">
        <v>18</v>
      </c>
      <c r="BT1" s="2" t="str">
        <f>BS1</f>
        <v>Línia Vallès</v>
      </c>
      <c r="BU1" s="26">
        <f>GETPIVOTDATA("Despesa",$BR$3)</f>
        <v>726</v>
      </c>
      <c r="BX1" s="23" t="s">
        <v>2</v>
      </c>
      <c r="BY1" s="24" t="s">
        <v>8</v>
      </c>
      <c r="BZ1" s="2" t="str">
        <f>BY1</f>
        <v>Alpha Publicitat</v>
      </c>
      <c r="CA1" s="26">
        <f>GETPIVOTDATA("Despesa",$BX$3)</f>
        <v>181.5</v>
      </c>
    </row>
    <row r="3" spans="1:79" ht="15.75" x14ac:dyDescent="0.3">
      <c r="A3" s="23" t="s">
        <v>102</v>
      </c>
      <c r="B3" s="24" t="s">
        <v>6</v>
      </c>
      <c r="C3" s="24" t="s">
        <v>7</v>
      </c>
      <c r="H3" s="23" t="s">
        <v>102</v>
      </c>
      <c r="I3" s="24" t="s">
        <v>6</v>
      </c>
      <c r="J3" s="24" t="s">
        <v>7</v>
      </c>
      <c r="P3" s="23" t="s">
        <v>0</v>
      </c>
      <c r="Q3" s="24" t="s">
        <v>6</v>
      </c>
      <c r="R3"/>
      <c r="T3" s="3"/>
      <c r="V3" s="23" t="s">
        <v>0</v>
      </c>
      <c r="W3" s="24" t="s">
        <v>6</v>
      </c>
      <c r="X3"/>
      <c r="AB3" s="23" t="s">
        <v>0</v>
      </c>
      <c r="AC3" s="24" t="s">
        <v>6</v>
      </c>
      <c r="AD3"/>
      <c r="AH3" s="23" t="s">
        <v>0</v>
      </c>
      <c r="AI3" s="24" t="s">
        <v>6</v>
      </c>
      <c r="AJ3"/>
      <c r="AN3" s="23" t="s">
        <v>0</v>
      </c>
      <c r="AO3" s="24" t="s">
        <v>6</v>
      </c>
      <c r="AP3"/>
      <c r="AT3" s="23" t="s">
        <v>0</v>
      </c>
      <c r="AU3" s="24" t="s">
        <v>6</v>
      </c>
      <c r="AV3"/>
      <c r="AZ3" s="23" t="s">
        <v>0</v>
      </c>
      <c r="BA3" s="24" t="s">
        <v>6</v>
      </c>
      <c r="BB3"/>
      <c r="BF3" s="23" t="s">
        <v>0</v>
      </c>
      <c r="BG3" s="24" t="s">
        <v>6</v>
      </c>
      <c r="BH3"/>
      <c r="BL3" s="23" t="s">
        <v>0</v>
      </c>
      <c r="BM3" s="24" t="s">
        <v>6</v>
      </c>
      <c r="BN3"/>
      <c r="BR3" s="23" t="s">
        <v>0</v>
      </c>
      <c r="BS3" s="24" t="s">
        <v>6</v>
      </c>
      <c r="BT3"/>
      <c r="BX3" s="23" t="s">
        <v>0</v>
      </c>
      <c r="BY3" s="24" t="s">
        <v>6</v>
      </c>
      <c r="BZ3"/>
    </row>
    <row r="4" spans="1:79" x14ac:dyDescent="0.3">
      <c r="A4" s="40" t="s">
        <v>14</v>
      </c>
      <c r="B4" s="25">
        <v>15080.619999999999</v>
      </c>
      <c r="C4" s="41">
        <v>0.45486865905828561</v>
      </c>
      <c r="D4" s="2" t="str">
        <f>A4</f>
        <v>Promoció cultural</v>
      </c>
      <c r="E4" s="3">
        <f>GETPIVOTDATA("Suma de Despesa",$A$3,"Nom de la campanya",A4)</f>
        <v>15080.619999999999</v>
      </c>
      <c r="F4" s="5">
        <f>GETPIVOTDATA("Suma de Despesa2",$A$3,"Nom de la campanya",A4)</f>
        <v>0.45486865905828561</v>
      </c>
      <c r="H4" s="40" t="s">
        <v>32</v>
      </c>
      <c r="I4" s="25">
        <v>9538</v>
      </c>
      <c r="J4" s="41">
        <v>0.28768958239766856</v>
      </c>
      <c r="K4" s="2" t="str">
        <f>H4</f>
        <v>El Periodico</v>
      </c>
      <c r="L4" s="3">
        <f>GETPIVOTDATA("Despesa",$H$3,"Mitjà",H4)</f>
        <v>9538</v>
      </c>
      <c r="M4" s="5">
        <f>GETPIVOTDATA("Suma de Despesa2",$H$3,"Mitjà",H4)</f>
        <v>0.28768958239766856</v>
      </c>
      <c r="N4" s="5"/>
      <c r="P4" s="24" t="s">
        <v>58</v>
      </c>
      <c r="Q4" s="25">
        <v>5445</v>
      </c>
      <c r="S4" s="3"/>
      <c r="T4" s="4"/>
      <c r="V4" s="24" t="s">
        <v>14</v>
      </c>
      <c r="W4" s="25">
        <v>3081.8699999999994</v>
      </c>
      <c r="Y4" s="3"/>
      <c r="AB4" s="24" t="s">
        <v>5</v>
      </c>
      <c r="AC4" s="25">
        <v>2729.76</v>
      </c>
      <c r="AE4" s="3"/>
      <c r="AH4" s="24" t="s">
        <v>14</v>
      </c>
      <c r="AI4" s="25">
        <v>2060.63</v>
      </c>
      <c r="AK4" s="3"/>
      <c r="AN4" s="24" t="s">
        <v>14</v>
      </c>
      <c r="AO4" s="25">
        <v>847</v>
      </c>
      <c r="AQ4" s="3"/>
      <c r="AT4" s="24" t="s">
        <v>14</v>
      </c>
      <c r="AU4" s="25">
        <v>672</v>
      </c>
      <c r="AW4" s="3"/>
      <c r="AZ4" s="24" t="s">
        <v>14</v>
      </c>
      <c r="BA4" s="25">
        <v>968</v>
      </c>
      <c r="BC4" s="3"/>
      <c r="BF4" s="24" t="s">
        <v>14</v>
      </c>
      <c r="BG4" s="25">
        <v>1197.9000000000001</v>
      </c>
      <c r="BI4" s="3"/>
      <c r="BL4" s="24" t="s">
        <v>14</v>
      </c>
      <c r="BM4" s="25">
        <v>935.09</v>
      </c>
      <c r="BO4" s="3"/>
      <c r="BR4" s="24" t="s">
        <v>14</v>
      </c>
      <c r="BS4" s="25">
        <v>544.5</v>
      </c>
      <c r="BU4" s="3"/>
      <c r="BX4" s="24" t="s">
        <v>25</v>
      </c>
      <c r="BY4" s="25">
        <v>181.5</v>
      </c>
      <c r="CA4" s="3"/>
    </row>
    <row r="5" spans="1:79" x14ac:dyDescent="0.3">
      <c r="A5" s="40" t="s">
        <v>58</v>
      </c>
      <c r="B5" s="25">
        <v>7453.6</v>
      </c>
      <c r="C5" s="41">
        <v>0.22481894226874213</v>
      </c>
      <c r="D5" s="2" t="str">
        <f t="shared" ref="D5:D8" si="0">A5</f>
        <v>Promoció institucional</v>
      </c>
      <c r="E5" s="3">
        <f t="shared" ref="E5:E8" si="1">GETPIVOTDATA("Suma de Despesa",$A$3,"Nom de la campanya",A5)</f>
        <v>7453.6</v>
      </c>
      <c r="F5" s="5">
        <f t="shared" ref="F5:F8" si="2">GETPIVOTDATA("Suma de Despesa2",$A$3,"Nom de la campanya",A5)</f>
        <v>0.22481894226874213</v>
      </c>
      <c r="H5" s="40" t="s">
        <v>10</v>
      </c>
      <c r="I5" s="25">
        <v>9271.6299999999974</v>
      </c>
      <c r="J5" s="41">
        <v>0.27965520684060546</v>
      </c>
      <c r="K5" s="2" t="str">
        <f t="shared" ref="K5:K13" si="3">H5</f>
        <v>Abacus SCCL</v>
      </c>
      <c r="L5" s="3">
        <f t="shared" ref="L5:L13" si="4">GETPIVOTDATA("Despesa",$H$3,"Mitjà",H5)</f>
        <v>9271.6299999999974</v>
      </c>
      <c r="M5" s="5">
        <f t="shared" ref="M5:M13" si="5">GETPIVOTDATA("Suma de Despesa2",$H$3,"Mitjà",H5)</f>
        <v>0.27965520684060546</v>
      </c>
      <c r="N5" s="5"/>
      <c r="P5" s="24" t="s">
        <v>14</v>
      </c>
      <c r="Q5" s="25">
        <v>4093</v>
      </c>
      <c r="S5" s="3"/>
      <c r="T5" s="4"/>
      <c r="V5" s="24" t="s">
        <v>25</v>
      </c>
      <c r="W5" s="25">
        <v>2764.8499999999995</v>
      </c>
      <c r="Y5" s="3"/>
      <c r="AB5" s="24" t="s">
        <v>25</v>
      </c>
      <c r="AC5" s="25">
        <v>1633.5</v>
      </c>
      <c r="AE5" s="3"/>
      <c r="AH5" s="24" t="s">
        <v>93</v>
      </c>
      <c r="AI5" s="25">
        <v>2060.63</v>
      </c>
      <c r="AK5" s="3"/>
      <c r="AN5" s="24" t="s">
        <v>5</v>
      </c>
      <c r="AO5" s="25">
        <v>695.75</v>
      </c>
      <c r="AQ5" s="3"/>
      <c r="AT5" s="24" t="s">
        <v>25</v>
      </c>
      <c r="AU5" s="25">
        <v>387.2</v>
      </c>
      <c r="AW5" s="3"/>
      <c r="AZ5" s="24" t="s">
        <v>58</v>
      </c>
      <c r="BA5" s="25">
        <v>242</v>
      </c>
      <c r="BC5" s="3"/>
      <c r="BF5" s="24" t="s">
        <v>93</v>
      </c>
      <c r="BG5" s="25">
        <v>1197.9000000000001</v>
      </c>
      <c r="BI5" s="3"/>
      <c r="BL5" s="24" t="s">
        <v>93</v>
      </c>
      <c r="BM5" s="25">
        <v>935.09</v>
      </c>
      <c r="BO5" s="3"/>
      <c r="BR5" s="24" t="s">
        <v>25</v>
      </c>
      <c r="BS5" s="25">
        <v>181.5</v>
      </c>
      <c r="BU5" s="3"/>
      <c r="BX5" s="24" t="s">
        <v>93</v>
      </c>
      <c r="BY5" s="25">
        <v>181.5</v>
      </c>
      <c r="CA5" s="3"/>
    </row>
    <row r="6" spans="1:79" ht="15.75" x14ac:dyDescent="0.3">
      <c r="A6" s="40" t="s">
        <v>25</v>
      </c>
      <c r="B6" s="25">
        <v>5148.55</v>
      </c>
      <c r="C6" s="41">
        <v>0.15529295444050289</v>
      </c>
      <c r="D6" s="2" t="str">
        <f t="shared" si="0"/>
        <v>Promoció comercial</v>
      </c>
      <c r="E6" s="3">
        <f t="shared" si="1"/>
        <v>5148.55</v>
      </c>
      <c r="F6" s="5">
        <f t="shared" si="2"/>
        <v>0.15529295444050289</v>
      </c>
      <c r="H6" s="40" t="s">
        <v>42</v>
      </c>
      <c r="I6" s="25">
        <v>5043.8899999999994</v>
      </c>
      <c r="J6" s="41">
        <v>0.15213615094986122</v>
      </c>
      <c r="K6" s="2" t="str">
        <f t="shared" si="3"/>
        <v>Publiservei</v>
      </c>
      <c r="L6" s="3">
        <f t="shared" si="4"/>
        <v>5043.8899999999994</v>
      </c>
      <c r="M6" s="5">
        <f t="shared" si="5"/>
        <v>0.15213615094986122</v>
      </c>
      <c r="N6" s="5"/>
      <c r="P6" s="24" t="s">
        <v>93</v>
      </c>
      <c r="Q6" s="25">
        <v>9538</v>
      </c>
      <c r="S6" s="3"/>
      <c r="T6" s="4"/>
      <c r="V6" s="24" t="s">
        <v>58</v>
      </c>
      <c r="W6" s="25">
        <v>1669.8000000000002</v>
      </c>
      <c r="Y6" s="3"/>
      <c r="AB6" s="24" t="s">
        <v>14</v>
      </c>
      <c r="AC6" s="25">
        <v>680.63</v>
      </c>
      <c r="AE6" s="3"/>
      <c r="AH6"/>
      <c r="AI6"/>
      <c r="AK6" s="3"/>
      <c r="AN6" s="24" t="s">
        <v>93</v>
      </c>
      <c r="AO6" s="25">
        <v>1542.75</v>
      </c>
      <c r="AQ6" s="3"/>
      <c r="AT6" s="24" t="s">
        <v>5</v>
      </c>
      <c r="AU6" s="25">
        <v>290.39999999999998</v>
      </c>
      <c r="AW6" s="3"/>
      <c r="AZ6" s="24" t="s">
        <v>93</v>
      </c>
      <c r="BA6" s="25">
        <v>1210</v>
      </c>
      <c r="BC6" s="3"/>
      <c r="BF6"/>
      <c r="BG6"/>
      <c r="BI6" s="3"/>
      <c r="BL6"/>
      <c r="BM6"/>
      <c r="BO6" s="3"/>
      <c r="BR6" s="24" t="s">
        <v>93</v>
      </c>
      <c r="BS6" s="25">
        <v>726</v>
      </c>
      <c r="BU6" s="3"/>
      <c r="BX6"/>
      <c r="BY6"/>
      <c r="CA6" s="3"/>
    </row>
    <row r="7" spans="1:79" ht="15.75" x14ac:dyDescent="0.3">
      <c r="A7" s="40" t="s">
        <v>5</v>
      </c>
      <c r="B7" s="25">
        <v>5043.28</v>
      </c>
      <c r="C7" s="41">
        <v>0.15211775184677226</v>
      </c>
      <c r="D7" s="2" t="str">
        <f t="shared" si="0"/>
        <v>Promoció de la ciutat</v>
      </c>
      <c r="E7" s="3">
        <f t="shared" si="1"/>
        <v>5043.28</v>
      </c>
      <c r="F7" s="5">
        <f t="shared" si="2"/>
        <v>0.15211775184677226</v>
      </c>
      <c r="H7" s="40" t="s">
        <v>36</v>
      </c>
      <c r="I7" s="25">
        <v>2060.63</v>
      </c>
      <c r="J7" s="41">
        <v>6.2153678357738287E-2</v>
      </c>
      <c r="K7" s="2" t="str">
        <f t="shared" si="3"/>
        <v>FlaixBac</v>
      </c>
      <c r="L7" s="3">
        <f t="shared" si="4"/>
        <v>2060.63</v>
      </c>
      <c r="M7" s="5">
        <f t="shared" si="5"/>
        <v>6.2153678357738287E-2</v>
      </c>
      <c r="N7" s="5"/>
      <c r="P7"/>
      <c r="Q7"/>
      <c r="R7"/>
      <c r="V7" s="24" t="s">
        <v>5</v>
      </c>
      <c r="W7" s="25">
        <v>1327.37</v>
      </c>
      <c r="Y7" s="3"/>
      <c r="AB7" s="24" t="s">
        <v>93</v>
      </c>
      <c r="AC7" s="25">
        <v>5043.8900000000003</v>
      </c>
      <c r="AT7" s="24" t="s">
        <v>58</v>
      </c>
      <c r="AU7" s="25">
        <v>96.8</v>
      </c>
      <c r="AW7" s="3"/>
    </row>
    <row r="8" spans="1:79" ht="15.75" x14ac:dyDescent="0.3">
      <c r="A8" s="40" t="s">
        <v>22</v>
      </c>
      <c r="B8" s="25">
        <v>427.74</v>
      </c>
      <c r="C8" s="41">
        <v>1.290169238569708E-2</v>
      </c>
      <c r="D8" s="2" t="str">
        <f t="shared" si="0"/>
        <v>Participació Ciutadana</v>
      </c>
      <c r="E8" s="3">
        <f t="shared" si="1"/>
        <v>427.74</v>
      </c>
      <c r="F8" s="5">
        <f t="shared" si="2"/>
        <v>1.290169238569708E-2</v>
      </c>
      <c r="H8" s="40" t="s">
        <v>20</v>
      </c>
      <c r="I8" s="25">
        <v>1542.75</v>
      </c>
      <c r="J8" s="41">
        <v>4.6533141459845162E-2</v>
      </c>
      <c r="K8" s="2" t="str">
        <f t="shared" si="3"/>
        <v>9 Nou</v>
      </c>
      <c r="L8" s="3">
        <f t="shared" si="4"/>
        <v>1542.75</v>
      </c>
      <c r="M8" s="5">
        <f t="shared" si="5"/>
        <v>4.6533141459845162E-2</v>
      </c>
      <c r="N8" s="5"/>
      <c r="P8"/>
      <c r="Q8"/>
      <c r="R8"/>
      <c r="V8" s="24" t="s">
        <v>22</v>
      </c>
      <c r="W8" s="25">
        <v>427.74</v>
      </c>
      <c r="Y8" s="3"/>
      <c r="AT8" s="24" t="s">
        <v>93</v>
      </c>
      <c r="AU8" s="25">
        <v>1446.3999999999999</v>
      </c>
    </row>
    <row r="9" spans="1:79" ht="15.75" x14ac:dyDescent="0.3">
      <c r="A9"/>
      <c r="B9"/>
      <c r="C9"/>
      <c r="H9" s="40" t="s">
        <v>13</v>
      </c>
      <c r="I9" s="25">
        <v>1446.3999999999999</v>
      </c>
      <c r="J9" s="41">
        <v>4.3626988045710607E-2</v>
      </c>
      <c r="K9" s="2" t="str">
        <f t="shared" si="3"/>
        <v>Mollet Viu</v>
      </c>
      <c r="L9" s="3">
        <f t="shared" si="4"/>
        <v>1446.3999999999999</v>
      </c>
      <c r="M9" s="5">
        <f t="shared" si="5"/>
        <v>4.3626988045710607E-2</v>
      </c>
      <c r="P9"/>
      <c r="Q9"/>
      <c r="R9"/>
      <c r="V9" s="24" t="s">
        <v>93</v>
      </c>
      <c r="W9" s="25">
        <v>9271.6299999999992</v>
      </c>
    </row>
    <row r="10" spans="1:79" ht="15.75" x14ac:dyDescent="0.3">
      <c r="A10"/>
      <c r="B10"/>
      <c r="C10"/>
      <c r="H10" s="40" t="s">
        <v>66</v>
      </c>
      <c r="I10" s="25">
        <v>1210</v>
      </c>
      <c r="J10" s="41">
        <v>3.6496581537133463E-2</v>
      </c>
      <c r="K10" s="2" t="str">
        <f t="shared" si="3"/>
        <v>Vallès Visió</v>
      </c>
      <c r="L10" s="3">
        <f t="shared" si="4"/>
        <v>1210</v>
      </c>
      <c r="M10" s="5">
        <f t="shared" si="5"/>
        <v>3.6496581537133463E-2</v>
      </c>
      <c r="P10"/>
      <c r="Q10"/>
      <c r="R10"/>
    </row>
    <row r="11" spans="1:79" x14ac:dyDescent="0.3">
      <c r="H11" s="40" t="s">
        <v>50</v>
      </c>
      <c r="I11" s="25">
        <v>1197.9000000000001</v>
      </c>
      <c r="J11" s="41">
        <v>3.6131615721762128E-2</v>
      </c>
      <c r="K11" s="2" t="str">
        <f t="shared" si="3"/>
        <v>Rac105 i Rac1</v>
      </c>
      <c r="L11" s="3">
        <f t="shared" si="4"/>
        <v>1197.9000000000001</v>
      </c>
      <c r="M11" s="5">
        <f t="shared" si="5"/>
        <v>3.6131615721762128E-2</v>
      </c>
    </row>
    <row r="12" spans="1:79" x14ac:dyDescent="0.3">
      <c r="H12" s="40" t="s">
        <v>95</v>
      </c>
      <c r="I12" s="25">
        <v>935.09</v>
      </c>
      <c r="J12" s="41">
        <v>2.8204618536824901E-2</v>
      </c>
      <c r="K12" s="2" t="str">
        <f t="shared" si="3"/>
        <v>Nivell Publicitari</v>
      </c>
      <c r="L12" s="3">
        <f t="shared" si="4"/>
        <v>935.09</v>
      </c>
      <c r="M12" s="5">
        <f t="shared" si="5"/>
        <v>2.8204618536824901E-2</v>
      </c>
    </row>
    <row r="13" spans="1:79" x14ac:dyDescent="0.3">
      <c r="H13" s="40" t="s">
        <v>18</v>
      </c>
      <c r="I13" s="25">
        <v>726</v>
      </c>
      <c r="J13" s="41">
        <v>2.1897948922280076E-2</v>
      </c>
      <c r="K13" s="2" t="str">
        <f t="shared" si="3"/>
        <v>Línia Vallès</v>
      </c>
      <c r="L13" s="3">
        <f t="shared" si="4"/>
        <v>726</v>
      </c>
      <c r="M13" s="5">
        <f t="shared" si="5"/>
        <v>2.1897948922280076E-2</v>
      </c>
    </row>
    <row r="14" spans="1:79" x14ac:dyDescent="0.3">
      <c r="H14" s="40" t="s">
        <v>8</v>
      </c>
      <c r="I14" s="25">
        <v>181.5</v>
      </c>
      <c r="J14" s="41">
        <v>5.4744872305700189E-3</v>
      </c>
      <c r="K14" s="2" t="str">
        <f t="shared" ref="K14" si="6">H14</f>
        <v>Alpha Publicitat</v>
      </c>
      <c r="L14" s="3">
        <f t="shared" ref="L14" si="7">GETPIVOTDATA("Despesa",$H$3,"Mitjà",H14)</f>
        <v>181.5</v>
      </c>
      <c r="M14" s="5">
        <f t="shared" ref="M14" si="8">GETPIVOTDATA("Suma de Despesa2",$H$3,"Mitjà",H14)</f>
        <v>5.4744872305700189E-3</v>
      </c>
    </row>
    <row r="26" spans="1:2" x14ac:dyDescent="0.3">
      <c r="A26" s="24" t="s">
        <v>6</v>
      </c>
    </row>
    <row r="27" spans="1:2" x14ac:dyDescent="0.3">
      <c r="A27" s="25">
        <v>33153.789999999994</v>
      </c>
      <c r="B27" s="3">
        <f>GETPIVOTDATA("Despesa",$A$26)</f>
        <v>33153.789999999994</v>
      </c>
    </row>
  </sheetData>
  <pageMargins left="0.7" right="0.7" top="0.75" bottom="0.75" header="0.3" footer="0.3"/>
  <pageSetup paperSize="9" orientation="portrait" verticalDpi="0" r:id="rId15"/>
  <drawing r:id="rId1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3</vt:i4>
      </vt:variant>
    </vt:vector>
  </HeadingPairs>
  <TitlesOfParts>
    <vt:vector size="3" baseType="lpstr">
      <vt:lpstr>BD</vt:lpstr>
      <vt:lpstr>Resum Despesa</vt:lpstr>
      <vt:lpstr>tablas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Moyano, Marcos</dc:creator>
  <cp:lastModifiedBy>Del Pozo González, Patricia</cp:lastModifiedBy>
  <dcterms:created xsi:type="dcterms:W3CDTF">2022-10-24T13:41:28Z</dcterms:created>
  <dcterms:modified xsi:type="dcterms:W3CDTF">2023-01-13T12:56:17Z</dcterms:modified>
</cp:coreProperties>
</file>